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5" windowWidth="19230" windowHeight="110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E120" i="1"/>
  <c r="E111"/>
  <c r="E105"/>
  <c r="G100"/>
  <c r="H155"/>
  <c r="E155"/>
  <c r="I155" s="1"/>
  <c r="H154"/>
  <c r="E154"/>
  <c r="I154" s="1"/>
  <c r="H153"/>
  <c r="E153"/>
  <c r="I153" s="1"/>
  <c r="H152"/>
  <c r="E152"/>
  <c r="I152" s="1"/>
  <c r="H151"/>
  <c r="E151"/>
  <c r="I151" s="1"/>
  <c r="H150"/>
  <c r="E150"/>
  <c r="I150" s="1"/>
  <c r="H149"/>
  <c r="E149"/>
  <c r="I149" s="1"/>
  <c r="H148"/>
  <c r="E148"/>
  <c r="I148" s="1"/>
  <c r="H147"/>
  <c r="E147"/>
  <c r="I147" s="1"/>
  <c r="H146"/>
  <c r="E146"/>
  <c r="I146" s="1"/>
  <c r="H145"/>
  <c r="E145"/>
  <c r="I145" s="1"/>
  <c r="H144"/>
  <c r="E144"/>
  <c r="I144" s="1"/>
  <c r="H143"/>
  <c r="E143"/>
  <c r="I143" s="1"/>
  <c r="H142"/>
  <c r="E142"/>
  <c r="I142" s="1"/>
  <c r="H141"/>
  <c r="E141"/>
  <c r="I141" s="1"/>
  <c r="H140"/>
  <c r="E140"/>
  <c r="I140" s="1"/>
  <c r="H139"/>
  <c r="E139"/>
  <c r="I139" s="1"/>
  <c r="H138"/>
  <c r="E138"/>
  <c r="I138" s="1"/>
  <c r="H137"/>
  <c r="E137"/>
  <c r="I137" s="1"/>
  <c r="H136"/>
  <c r="E136"/>
  <c r="I136" s="1"/>
  <c r="H135"/>
  <c r="E135"/>
  <c r="I135" s="1"/>
  <c r="H134"/>
  <c r="E134"/>
  <c r="I134" s="1"/>
  <c r="H133"/>
  <c r="E133"/>
  <c r="I133" s="1"/>
  <c r="H132"/>
  <c r="E132"/>
  <c r="I132" s="1"/>
  <c r="H131"/>
  <c r="E131"/>
  <c r="I131" s="1"/>
  <c r="H130"/>
  <c r="E130"/>
  <c r="I130" s="1"/>
  <c r="H129"/>
  <c r="E129"/>
  <c r="I129" s="1"/>
  <c r="H128"/>
  <c r="E128"/>
  <c r="I128" s="1"/>
  <c r="H127"/>
  <c r="E127"/>
  <c r="I127" s="1"/>
  <c r="H126"/>
  <c r="E126"/>
  <c r="I126" s="1"/>
  <c r="H125"/>
  <c r="E125"/>
  <c r="I125" s="1"/>
  <c r="H124"/>
  <c r="E124"/>
  <c r="I124" s="1"/>
  <c r="H123"/>
  <c r="E123"/>
  <c r="I123" s="1"/>
  <c r="H122"/>
  <c r="E122"/>
  <c r="I122" s="1"/>
  <c r="H121"/>
  <c r="E121"/>
  <c r="I121" s="1"/>
  <c r="H120"/>
  <c r="I120"/>
  <c r="H119"/>
  <c r="E119"/>
  <c r="I119" s="1"/>
  <c r="H118"/>
  <c r="E118"/>
  <c r="I118" s="1"/>
  <c r="H117"/>
  <c r="E117"/>
  <c r="I117" s="1"/>
  <c r="H116"/>
  <c r="E116"/>
  <c r="I116" s="1"/>
  <c r="H115"/>
  <c r="E115"/>
  <c r="I115" s="1"/>
  <c r="H114"/>
  <c r="E114"/>
  <c r="I114" s="1"/>
  <c r="H113"/>
  <c r="E113"/>
  <c r="I113" s="1"/>
  <c r="H112"/>
  <c r="E112"/>
  <c r="I112" s="1"/>
  <c r="H111"/>
  <c r="I111"/>
  <c r="H110"/>
  <c r="E110"/>
  <c r="I110" s="1"/>
  <c r="H109"/>
  <c r="E109"/>
  <c r="I109" s="1"/>
  <c r="H108"/>
  <c r="E108"/>
  <c r="I108" s="1"/>
  <c r="H107"/>
  <c r="E107"/>
  <c r="I107" s="1"/>
  <c r="H106"/>
  <c r="E106"/>
  <c r="I106" s="1"/>
  <c r="H105"/>
  <c r="I105"/>
  <c r="H104"/>
  <c r="E104"/>
  <c r="I104" s="1"/>
  <c r="H103"/>
  <c r="E103"/>
  <c r="I103" s="1"/>
  <c r="H102"/>
  <c r="E102"/>
  <c r="I102" s="1"/>
  <c r="H101"/>
  <c r="E101"/>
  <c r="I101" s="1"/>
  <c r="H100"/>
  <c r="E100"/>
  <c r="I100" s="1"/>
  <c r="H99"/>
  <c r="E99"/>
  <c r="I99" s="1"/>
  <c r="H98"/>
  <c r="E98"/>
  <c r="I98" s="1"/>
  <c r="H97"/>
  <c r="E97"/>
  <c r="I97" s="1"/>
  <c r="H96"/>
  <c r="E96"/>
  <c r="I96" s="1"/>
  <c r="H95"/>
  <c r="E95"/>
  <c r="I95" s="1"/>
  <c r="H94"/>
  <c r="E94"/>
  <c r="I94" s="1"/>
  <c r="H93"/>
  <c r="E93"/>
  <c r="I93" s="1"/>
  <c r="H92"/>
  <c r="E92"/>
  <c r="I92" s="1"/>
  <c r="H91"/>
  <c r="E91"/>
  <c r="I91" s="1"/>
  <c r="H90"/>
  <c r="E90"/>
  <c r="I90" s="1"/>
  <c r="H89"/>
  <c r="E89"/>
  <c r="I89" s="1"/>
  <c r="H88"/>
  <c r="E88"/>
  <c r="I88" s="1"/>
  <c r="H87"/>
  <c r="E87"/>
  <c r="I87" s="1"/>
  <c r="H86"/>
  <c r="E86"/>
  <c r="I86" s="1"/>
  <c r="H85"/>
  <c r="E85"/>
  <c r="I85" s="1"/>
  <c r="H84"/>
  <c r="E84"/>
  <c r="I84" s="1"/>
  <c r="H83"/>
  <c r="E83"/>
  <c r="I83" s="1"/>
  <c r="H82"/>
  <c r="E82"/>
  <c r="I82" s="1"/>
  <c r="H81"/>
  <c r="E81"/>
  <c r="I81" s="1"/>
  <c r="H80"/>
  <c r="E80"/>
  <c r="I80" s="1"/>
  <c r="H79"/>
  <c r="E79"/>
  <c r="I79" s="1"/>
  <c r="H78"/>
  <c r="E78"/>
  <c r="I78" s="1"/>
  <c r="H77"/>
  <c r="E77"/>
  <c r="I77" s="1"/>
  <c r="H76"/>
  <c r="E76"/>
  <c r="I76" s="1"/>
  <c r="H75"/>
  <c r="E75"/>
  <c r="I75" s="1"/>
  <c r="H74"/>
  <c r="E74"/>
  <c r="I74" s="1"/>
  <c r="H73"/>
  <c r="E73"/>
  <c r="I73" s="1"/>
  <c r="H72"/>
  <c r="E72"/>
  <c r="I72" s="1"/>
  <c r="H71"/>
  <c r="E71"/>
  <c r="I71" s="1"/>
  <c r="H70"/>
  <c r="E70"/>
  <c r="I70" s="1"/>
  <c r="H69"/>
  <c r="E69"/>
  <c r="I69" s="1"/>
  <c r="H68"/>
  <c r="E68"/>
  <c r="I68" s="1"/>
  <c r="H67"/>
  <c r="E67"/>
  <c r="I67" s="1"/>
  <c r="H66"/>
  <c r="E66"/>
  <c r="I66" s="1"/>
  <c r="H65"/>
  <c r="E65"/>
  <c r="I65" s="1"/>
  <c r="H64"/>
  <c r="E64"/>
  <c r="I64" s="1"/>
  <c r="H63"/>
  <c r="E63"/>
  <c r="I63" s="1"/>
  <c r="H62"/>
  <c r="E62"/>
  <c r="I62" s="1"/>
  <c r="H61"/>
  <c r="E61"/>
  <c r="I61" s="1"/>
  <c r="H60"/>
  <c r="E60"/>
  <c r="I60" s="1"/>
  <c r="H59"/>
  <c r="E59"/>
  <c r="I59" s="1"/>
  <c r="H58"/>
  <c r="E58"/>
  <c r="I58" s="1"/>
  <c r="H57"/>
  <c r="E57"/>
  <c r="I57" s="1"/>
  <c r="H56"/>
  <c r="E56"/>
  <c r="I56" s="1"/>
  <c r="H55"/>
  <c r="E55"/>
  <c r="I55" s="1"/>
  <c r="H54"/>
  <c r="E54"/>
  <c r="I54" s="1"/>
  <c r="H53"/>
  <c r="E53"/>
  <c r="I53" s="1"/>
  <c r="H52"/>
  <c r="E52"/>
  <c r="I52" s="1"/>
  <c r="H51"/>
  <c r="E51"/>
  <c r="I51" s="1"/>
  <c r="H50"/>
  <c r="E50"/>
  <c r="I50" s="1"/>
  <c r="H49"/>
  <c r="E49"/>
  <c r="I49" s="1"/>
  <c r="I48"/>
  <c r="H48"/>
  <c r="H47"/>
  <c r="E47"/>
  <c r="I47" s="1"/>
  <c r="H46"/>
  <c r="E46"/>
  <c r="I46" s="1"/>
  <c r="H45"/>
  <c r="E45"/>
  <c r="I45" s="1"/>
  <c r="H44"/>
  <c r="E44"/>
  <c r="I44" s="1"/>
  <c r="H43"/>
  <c r="E43"/>
  <c r="I43" s="1"/>
  <c r="H42"/>
  <c r="E42"/>
  <c r="I42" s="1"/>
  <c r="H41"/>
  <c r="E41"/>
  <c r="I41" s="1"/>
  <c r="H40"/>
  <c r="E40"/>
  <c r="I40" s="1"/>
  <c r="H39"/>
  <c r="E39"/>
  <c r="I39" s="1"/>
  <c r="H38"/>
  <c r="E38"/>
  <c r="I38" s="1"/>
  <c r="H37"/>
  <c r="E37"/>
  <c r="I37" s="1"/>
  <c r="H36"/>
  <c r="E36"/>
  <c r="I36" s="1"/>
  <c r="H35"/>
  <c r="E35"/>
  <c r="I35" s="1"/>
  <c r="H34"/>
  <c r="E34"/>
  <c r="I34" s="1"/>
  <c r="H33"/>
  <c r="E33"/>
  <c r="I33" s="1"/>
  <c r="H32"/>
  <c r="G32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E32"/>
  <c r="I32" s="1"/>
  <c r="H31"/>
  <c r="E31"/>
  <c r="I31" s="1"/>
  <c r="I30"/>
  <c r="H29"/>
  <c r="E29"/>
  <c r="I29" s="1"/>
  <c r="H28"/>
  <c r="E28"/>
  <c r="I28" s="1"/>
  <c r="H27"/>
  <c r="E27"/>
  <c r="I27" s="1"/>
  <c r="H26"/>
  <c r="E26"/>
  <c r="I26" s="1"/>
  <c r="H25"/>
  <c r="E25"/>
  <c r="I25" s="1"/>
  <c r="H24"/>
  <c r="E24"/>
  <c r="I24" s="1"/>
  <c r="H23"/>
  <c r="E23"/>
  <c r="I23" s="1"/>
  <c r="H22"/>
  <c r="E22"/>
  <c r="I22" s="1"/>
  <c r="H21"/>
  <c r="E21"/>
  <c r="I21" s="1"/>
  <c r="H20"/>
  <c r="E20"/>
  <c r="I20" s="1"/>
  <c r="H19"/>
  <c r="E19"/>
  <c r="I19" s="1"/>
  <c r="H18"/>
  <c r="E18"/>
  <c r="I18" s="1"/>
  <c r="H17"/>
  <c r="E17"/>
  <c r="I17" s="1"/>
  <c r="H16"/>
  <c r="E16"/>
  <c r="I16" s="1"/>
  <c r="H15"/>
  <c r="E15"/>
  <c r="I15" s="1"/>
  <c r="H14"/>
  <c r="E14"/>
  <c r="I14" s="1"/>
  <c r="H13"/>
  <c r="E13"/>
  <c r="I13" s="1"/>
  <c r="H12"/>
  <c r="E12"/>
  <c r="I12" s="1"/>
  <c r="H11"/>
  <c r="E11"/>
  <c r="I11" s="1"/>
  <c r="H10"/>
  <c r="E10"/>
  <c r="I10" s="1"/>
  <c r="H9"/>
  <c r="E9"/>
  <c r="I9" s="1"/>
  <c r="H8"/>
  <c r="E8"/>
  <c r="I8" s="1"/>
  <c r="H7"/>
  <c r="E7"/>
  <c r="I7" s="1"/>
  <c r="H6"/>
  <c r="E6"/>
  <c r="I6" s="1"/>
  <c r="H5"/>
  <c r="E5"/>
  <c r="I5" s="1"/>
  <c r="H4"/>
  <c r="E4"/>
  <c r="I4" s="1"/>
  <c r="M3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M34" s="1"/>
  <c r="M35" s="1"/>
  <c r="M36" s="1"/>
  <c r="M37" s="1"/>
  <c r="M38" s="1"/>
  <c r="M39" s="1"/>
  <c r="M40" s="1"/>
  <c r="M41" s="1"/>
  <c r="M42" s="1"/>
  <c r="M43" s="1"/>
  <c r="M44" s="1"/>
  <c r="M45" s="1"/>
  <c r="M46" s="1"/>
  <c r="M47" s="1"/>
  <c r="M48" s="1"/>
  <c r="M49" s="1"/>
  <c r="M50" s="1"/>
  <c r="M51" s="1"/>
  <c r="M52" s="1"/>
  <c r="M53" s="1"/>
  <c r="M54" s="1"/>
  <c r="M55" s="1"/>
  <c r="M56" s="1"/>
  <c r="M57" s="1"/>
  <c r="M58" s="1"/>
  <c r="M59" s="1"/>
  <c r="M60" s="1"/>
  <c r="M61" s="1"/>
  <c r="M62" s="1"/>
  <c r="M63" s="1"/>
  <c r="M64" s="1"/>
  <c r="M65" s="1"/>
  <c r="M66" s="1"/>
  <c r="M67" s="1"/>
  <c r="M68" s="1"/>
  <c r="M69" s="1"/>
  <c r="M70" s="1"/>
  <c r="M71" s="1"/>
  <c r="M72" s="1"/>
  <c r="M73" s="1"/>
  <c r="M74" s="1"/>
  <c r="M75" s="1"/>
  <c r="M76" s="1"/>
  <c r="M77" s="1"/>
  <c r="M78" s="1"/>
  <c r="M79" s="1"/>
  <c r="M80" s="1"/>
  <c r="M81" s="1"/>
  <c r="M82" s="1"/>
  <c r="M83" s="1"/>
  <c r="M84" s="1"/>
  <c r="M85" s="1"/>
  <c r="M86" s="1"/>
  <c r="M87" s="1"/>
  <c r="M88" s="1"/>
  <c r="M89" s="1"/>
  <c r="M90" s="1"/>
  <c r="M91" s="1"/>
  <c r="M92" s="1"/>
  <c r="M93" s="1"/>
  <c r="M94" s="1"/>
  <c r="M95" s="1"/>
  <c r="M96" s="1"/>
  <c r="M97" s="1"/>
  <c r="M98" s="1"/>
  <c r="M99" s="1"/>
  <c r="M100" s="1"/>
  <c r="M101" s="1"/>
  <c r="M102" s="1"/>
  <c r="M103" s="1"/>
  <c r="M104" s="1"/>
  <c r="M105" s="1"/>
  <c r="M106" s="1"/>
  <c r="M107" s="1"/>
  <c r="M108" s="1"/>
  <c r="M109" s="1"/>
  <c r="M110" s="1"/>
  <c r="M111" s="1"/>
  <c r="M112" s="1"/>
  <c r="M113" s="1"/>
  <c r="M114" s="1"/>
  <c r="M115" s="1"/>
  <c r="M116" s="1"/>
  <c r="M117" s="1"/>
  <c r="M118" s="1"/>
  <c r="M119" s="1"/>
  <c r="M120" s="1"/>
  <c r="M121" s="1"/>
  <c r="M122" s="1"/>
  <c r="M123" s="1"/>
  <c r="M124" s="1"/>
  <c r="M125" s="1"/>
  <c r="M126" s="1"/>
  <c r="M127" s="1"/>
  <c r="M128" s="1"/>
  <c r="M129" s="1"/>
  <c r="M130" s="1"/>
  <c r="M131" s="1"/>
  <c r="M132" s="1"/>
  <c r="M133" s="1"/>
  <c r="M134" s="1"/>
  <c r="M135" s="1"/>
  <c r="M136" s="1"/>
  <c r="M137" s="1"/>
  <c r="M138" s="1"/>
  <c r="M139" s="1"/>
  <c r="M140" s="1"/>
  <c r="M141" s="1"/>
  <c r="M142" s="1"/>
  <c r="M143" s="1"/>
  <c r="M144" s="1"/>
  <c r="M145" s="1"/>
  <c r="M146" s="1"/>
  <c r="M147" s="1"/>
  <c r="M148" s="1"/>
  <c r="M149" s="1"/>
  <c r="M150" s="1"/>
  <c r="M151" s="1"/>
  <c r="M152" s="1"/>
  <c r="M153" s="1"/>
  <c r="M154" s="1"/>
  <c r="M155" s="1"/>
  <c r="H3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E3"/>
  <c r="I3" s="1"/>
  <c r="H2"/>
  <c r="E2"/>
  <c r="J2" s="1"/>
  <c r="J3" s="1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l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I2"/>
</calcChain>
</file>

<file path=xl/sharedStrings.xml><?xml version="1.0" encoding="utf-8"?>
<sst xmlns="http://schemas.openxmlformats.org/spreadsheetml/2006/main" count="203" uniqueCount="50">
  <si>
    <t>日期</t>
    <phoneticPr fontId="3" type="noConversion"/>
  </si>
  <si>
    <t>油品</t>
    <phoneticPr fontId="3" type="noConversion"/>
  </si>
  <si>
    <t>單價</t>
    <phoneticPr fontId="3" type="noConversion"/>
  </si>
  <si>
    <t>數量</t>
    <phoneticPr fontId="3" type="noConversion"/>
  </si>
  <si>
    <t>金額</t>
    <phoneticPr fontId="3" type="noConversion"/>
  </si>
  <si>
    <t>單次里程</t>
    <phoneticPr fontId="3" type="noConversion"/>
  </si>
  <si>
    <t>總里程數</t>
    <phoneticPr fontId="3" type="noConversion"/>
  </si>
  <si>
    <t>油耗 km/l</t>
    <phoneticPr fontId="3" type="noConversion"/>
  </si>
  <si>
    <t>公里/元</t>
  </si>
  <si>
    <t>總金額</t>
    <phoneticPr fontId="3" type="noConversion"/>
  </si>
  <si>
    <t>機油&amp;註解</t>
    <phoneticPr fontId="3" type="noConversion"/>
  </si>
  <si>
    <t>總用油量(L)</t>
    <phoneticPr fontId="3" type="noConversion"/>
  </si>
  <si>
    <t>95無鉛</t>
    <phoneticPr fontId="3" type="noConversion"/>
  </si>
  <si>
    <t>&lt;Suzuki&gt; GSX 5W50</t>
    <phoneticPr fontId="3" type="noConversion"/>
  </si>
  <si>
    <t>&lt;Mobil&gt; [1] 5W50</t>
    <phoneticPr fontId="3" type="noConversion"/>
  </si>
  <si>
    <t>&lt;Kymco&gt; G5專用油 10W40</t>
    <phoneticPr fontId="3" type="noConversion"/>
  </si>
  <si>
    <t>&lt;Mobil&gt; Super 4T 15W50</t>
    <phoneticPr fontId="3" type="noConversion"/>
  </si>
  <si>
    <t>&lt;KKK&gt; Sport 10W50</t>
    <phoneticPr fontId="3" type="noConversion"/>
  </si>
  <si>
    <t>&lt;Suzuki&gt; GSX 5W50</t>
  </si>
  <si>
    <t>&lt;KKK&gt; Sport 10W50</t>
  </si>
  <si>
    <t>98無鉛</t>
    <phoneticPr fontId="3" type="noConversion"/>
  </si>
  <si>
    <t>&lt;Mobil&gt; [1] 15W50</t>
    <phoneticPr fontId="3" type="noConversion"/>
  </si>
  <si>
    <t>&lt;AGIP&gt; CITY 10w40</t>
    <phoneticPr fontId="3" type="noConversion"/>
  </si>
  <si>
    <t>換了全14克普利珠</t>
    <phoneticPr fontId="3" type="noConversion"/>
  </si>
  <si>
    <t>忘記記錄兩次</t>
    <phoneticPr fontId="3" type="noConversion"/>
  </si>
  <si>
    <t>&lt;Shell&gt; VSX-4</t>
  </si>
  <si>
    <t>&lt;Castorl&gt;GTX10W40</t>
    <phoneticPr fontId="3" type="noConversion"/>
  </si>
  <si>
    <t>又換回15G了</t>
    <phoneticPr fontId="3" type="noConversion"/>
  </si>
  <si>
    <t>95無鉛</t>
  </si>
  <si>
    <t>2009/1/19-23</t>
    <phoneticPr fontId="3" type="noConversion"/>
  </si>
  <si>
    <t>2009/219</t>
    <phoneticPr fontId="3" type="noConversion"/>
  </si>
  <si>
    <t>2009/5/28-29</t>
    <phoneticPr fontId="3" type="noConversion"/>
  </si>
  <si>
    <t>環島&lt;MOTUL 300V 5W40&gt;</t>
    <phoneticPr fontId="3" type="noConversion"/>
  </si>
  <si>
    <t>98無鉛</t>
    <phoneticPr fontId="3" type="noConversion"/>
  </si>
  <si>
    <t>95無鉛</t>
    <phoneticPr fontId="3" type="noConversion"/>
  </si>
  <si>
    <t>2009/911</t>
    <phoneticPr fontId="1" type="noConversion"/>
  </si>
  <si>
    <t>&lt;Shell&gt; VSX-4 10W40</t>
  </si>
  <si>
    <t>&lt;Shell&gt; VSX-4 10W40</t>
    <phoneticPr fontId="3" type="noConversion"/>
  </si>
  <si>
    <t>&lt;Shell&gt;Ultra4 10W40</t>
  </si>
  <si>
    <t>&lt;Shell&gt;Ultra4 10W40</t>
    <phoneticPr fontId="1" type="noConversion"/>
  </si>
  <si>
    <t>&lt;Mirage&gt;&lt;紅標&gt;10W40 無段變速車用</t>
    <phoneticPr fontId="1" type="noConversion"/>
  </si>
  <si>
    <t>&lt;Shell&gt;&lt;殼牌&gt; VSX-4 10W40</t>
    <phoneticPr fontId="1" type="noConversion"/>
  </si>
  <si>
    <t>&lt;Mobil&gt;&lt;美孚&gt;EXTRA 4T 10W40</t>
    <phoneticPr fontId="3" type="noConversion"/>
  </si>
  <si>
    <t>92無鉛</t>
    <phoneticPr fontId="1" type="noConversion"/>
  </si>
  <si>
    <t>&lt;Mirage&gt;&lt;紅標&gt;10W40 無段變速車用</t>
    <phoneticPr fontId="1" type="noConversion"/>
  </si>
  <si>
    <t>16700km換DURO-1092A(半熱熔胎)</t>
    <phoneticPr fontId="1" type="noConversion"/>
  </si>
  <si>
    <t>16700換MAXXIS-6012R(全熱熔)</t>
    <phoneticPr fontId="1" type="noConversion"/>
  </si>
  <si>
    <t>……………龍頭爆掉 里程歸0</t>
    <phoneticPr fontId="3" type="noConversion"/>
  </si>
  <si>
    <t>&lt;Mirage&gt;&lt;紅標&gt;10W40 無段變速車用</t>
    <phoneticPr fontId="1" type="noConversion"/>
  </si>
  <si>
    <t>&lt;Mirage&gt;&lt;紅標&gt;10W40 無段變速車用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</si>
</sst>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yyyy/m/d;@"/>
    <numFmt numFmtId="178" formatCode="#,##0_ "/>
  </numFmts>
  <fonts count="2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indexed="12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2"/>
      <color indexed="16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2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theme="9"/>
      <name val="新細明體"/>
      <family val="1"/>
      <charset val="136"/>
    </font>
    <font>
      <sz val="12"/>
      <color theme="9" tint="-0.249977111117893"/>
      <name val="新細明體"/>
      <family val="1"/>
      <charset val="136"/>
    </font>
    <font>
      <sz val="12"/>
      <color rgb="FF005C2A"/>
      <name val="新細明體"/>
      <family val="1"/>
      <charset val="136"/>
      <scheme val="minor"/>
    </font>
    <font>
      <sz val="12"/>
      <color rgb="FF0000FF"/>
      <name val="新細明體"/>
      <family val="1"/>
      <charset val="136"/>
    </font>
    <font>
      <sz val="12"/>
      <color rgb="FF005C2A"/>
      <name val="新細明體"/>
      <family val="1"/>
      <charset val="136"/>
    </font>
    <font>
      <sz val="12"/>
      <color theme="9" tint="-0.24994659260841701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38"/>
      </patternFill>
    </fill>
    <fill>
      <patternFill patternType="solid">
        <fgColor indexed="42"/>
        <bgColor indexed="21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8" fontId="6" fillId="5" borderId="6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76" fontId="7" fillId="0" borderId="12" xfId="0" applyNumberFormat="1" applyFont="1" applyBorder="1" applyAlignment="1">
      <alignment horizontal="center" vertical="center"/>
    </xf>
    <xf numFmtId="178" fontId="6" fillId="5" borderId="12" xfId="0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176" fontId="7" fillId="0" borderId="0" xfId="0" applyNumberFormat="1" applyFont="1" applyBorder="1" applyAlignment="1">
      <alignment horizontal="center" vertical="center"/>
    </xf>
    <xf numFmtId="178" fontId="6" fillId="5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7" fontId="5" fillId="0" borderId="13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8" fontId="6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76" fontId="7" fillId="0" borderId="16" xfId="0" applyNumberFormat="1" applyFont="1" applyBorder="1" applyAlignment="1">
      <alignment horizontal="center" vertical="center"/>
    </xf>
    <xf numFmtId="178" fontId="6" fillId="5" borderId="16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4" xfId="0" applyNumberFormat="1" applyBorder="1" applyAlignment="1">
      <alignment horizontal="center" vertical="center" wrapText="1"/>
    </xf>
    <xf numFmtId="14" fontId="10" fillId="0" borderId="0" xfId="0" applyNumberFormat="1" applyFont="1">
      <alignment vertical="center"/>
    </xf>
    <xf numFmtId="0" fontId="12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2" fontId="17" fillId="0" borderId="6" xfId="0" applyNumberFormat="1" applyFont="1" applyBorder="1" applyAlignment="1">
      <alignment horizontal="center" vertical="center"/>
    </xf>
    <xf numFmtId="2" fontId="18" fillId="0" borderId="6" xfId="0" applyNumberFormat="1" applyFont="1" applyBorder="1" applyAlignment="1">
      <alignment horizontal="center" vertical="center"/>
    </xf>
    <xf numFmtId="176" fontId="12" fillId="0" borderId="6" xfId="0" applyNumberFormat="1" applyFont="1" applyBorder="1" applyAlignment="1">
      <alignment horizontal="center" vertical="center"/>
    </xf>
    <xf numFmtId="2" fontId="19" fillId="0" borderId="6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mruColors>
      <color rgb="FF0000FF"/>
      <color rgb="FF005C2A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5"/>
  <sheetViews>
    <sheetView tabSelected="1" topLeftCell="A112" workbookViewId="0">
      <selection activeCell="K117" sqref="K117"/>
    </sheetView>
  </sheetViews>
  <sheetFormatPr defaultRowHeight="16.5"/>
  <cols>
    <col min="1" max="1" width="10.875" customWidth="1"/>
    <col min="2" max="2" width="8" customWidth="1"/>
    <col min="3" max="3" width="7.375" customWidth="1"/>
    <col min="4" max="4" width="6.875" customWidth="1"/>
    <col min="5" max="5" width="6.75" customWidth="1"/>
    <col min="6" max="6" width="9" customWidth="1"/>
    <col min="7" max="7" width="10" customWidth="1"/>
    <col min="8" max="8" width="8.875" customWidth="1"/>
    <col min="9" max="9" width="7.625" customWidth="1"/>
    <col min="10" max="10" width="9.125" customWidth="1"/>
    <col min="11" max="11" width="49.25" customWidth="1"/>
    <col min="12" max="12" width="6.625" customWidth="1"/>
    <col min="13" max="13" width="12.25" customWidth="1"/>
  </cols>
  <sheetData>
    <row r="1" spans="1:13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4</v>
      </c>
      <c r="M1" s="10" t="s">
        <v>11</v>
      </c>
    </row>
    <row r="2" spans="1:13">
      <c r="A2" s="11">
        <v>39461</v>
      </c>
      <c r="B2" s="12" t="s">
        <v>12</v>
      </c>
      <c r="C2" s="13">
        <v>30.7</v>
      </c>
      <c r="D2" s="13">
        <v>5.21</v>
      </c>
      <c r="E2" s="14">
        <f t="shared" ref="E2:E66" si="0">C2*D2</f>
        <v>159.947</v>
      </c>
      <c r="F2" s="15">
        <v>182.6</v>
      </c>
      <c r="G2" s="16">
        <v>6451</v>
      </c>
      <c r="H2" s="17">
        <f t="shared" ref="H2:H60" si="1">F2/D2</f>
        <v>35.047984644913626</v>
      </c>
      <c r="I2" s="13">
        <f>E2/F2</f>
        <v>0.87594194961664851</v>
      </c>
      <c r="J2" s="18">
        <f>E2</f>
        <v>159.947</v>
      </c>
      <c r="K2" s="19" t="s">
        <v>13</v>
      </c>
      <c r="L2" s="20">
        <v>250</v>
      </c>
      <c r="M2" s="21">
        <v>5.21</v>
      </c>
    </row>
    <row r="3" spans="1:13">
      <c r="A3" s="11">
        <v>39468</v>
      </c>
      <c r="B3" s="12" t="s">
        <v>12</v>
      </c>
      <c r="C3" s="13">
        <v>30.7</v>
      </c>
      <c r="D3" s="13">
        <v>5.22</v>
      </c>
      <c r="E3" s="14">
        <f t="shared" si="0"/>
        <v>160.25399999999999</v>
      </c>
      <c r="F3" s="15">
        <v>174.1</v>
      </c>
      <c r="G3" s="16">
        <f>SUM(G2+F3)</f>
        <v>6625.1</v>
      </c>
      <c r="H3" s="65">
        <f t="shared" si="1"/>
        <v>33.35249042145594</v>
      </c>
      <c r="I3" s="13">
        <f t="shared" ref="I3:I66" si="2">E3/F3</f>
        <v>0.92047099368179208</v>
      </c>
      <c r="J3" s="18">
        <f>J2+E3</f>
        <v>320.20100000000002</v>
      </c>
      <c r="K3" s="22"/>
      <c r="L3" s="20"/>
      <c r="M3" s="23">
        <f>M2+D3</f>
        <v>10.43</v>
      </c>
    </row>
    <row r="4" spans="1:13">
      <c r="A4" s="11">
        <v>39479</v>
      </c>
      <c r="B4" s="12" t="s">
        <v>12</v>
      </c>
      <c r="C4" s="13">
        <v>30.7</v>
      </c>
      <c r="D4" s="13">
        <v>4.97</v>
      </c>
      <c r="E4" s="14">
        <f t="shared" si="0"/>
        <v>152.57899999999998</v>
      </c>
      <c r="F4" s="15">
        <v>172.4</v>
      </c>
      <c r="G4" s="16">
        <f>F4+G3</f>
        <v>6797.5</v>
      </c>
      <c r="H4" s="66">
        <f t="shared" si="1"/>
        <v>34.688128772635821</v>
      </c>
      <c r="I4" s="13">
        <f t="shared" si="2"/>
        <v>0.88502900232018544</v>
      </c>
      <c r="J4" s="18">
        <f t="shared" ref="J4:J67" si="3">J3+E4</f>
        <v>472.78</v>
      </c>
      <c r="K4" s="22"/>
      <c r="L4" s="20"/>
      <c r="M4" s="23">
        <f t="shared" ref="M4:M67" si="4">M3+D4</f>
        <v>15.399999999999999</v>
      </c>
    </row>
    <row r="5" spans="1:13">
      <c r="A5" s="11">
        <v>39498</v>
      </c>
      <c r="B5" s="12" t="s">
        <v>12</v>
      </c>
      <c r="C5" s="13">
        <v>30.7</v>
      </c>
      <c r="D5" s="13">
        <v>5.1100000000000003</v>
      </c>
      <c r="E5" s="14">
        <f t="shared" si="0"/>
        <v>156.87700000000001</v>
      </c>
      <c r="F5" s="15">
        <v>151.5</v>
      </c>
      <c r="G5" s="16">
        <f t="shared" ref="G5:G68" si="5">F5+G4</f>
        <v>6949</v>
      </c>
      <c r="H5" s="71">
        <f t="shared" si="1"/>
        <v>29.647749510763209</v>
      </c>
      <c r="I5" s="13">
        <f t="shared" si="2"/>
        <v>1.0354917491749176</v>
      </c>
      <c r="J5" s="18">
        <f t="shared" si="3"/>
        <v>629.65699999999993</v>
      </c>
      <c r="K5" s="22"/>
      <c r="L5" s="20"/>
      <c r="M5" s="23">
        <f t="shared" si="4"/>
        <v>20.509999999999998</v>
      </c>
    </row>
    <row r="6" spans="1:13">
      <c r="A6" s="11">
        <v>39505</v>
      </c>
      <c r="B6" s="12" t="s">
        <v>12</v>
      </c>
      <c r="C6" s="13">
        <v>30.7</v>
      </c>
      <c r="D6" s="13">
        <v>5.28</v>
      </c>
      <c r="E6" s="14">
        <f t="shared" si="0"/>
        <v>162.096</v>
      </c>
      <c r="F6" s="15">
        <v>195.8</v>
      </c>
      <c r="G6" s="16">
        <f t="shared" si="5"/>
        <v>7144.8</v>
      </c>
      <c r="H6" s="17">
        <f t="shared" si="1"/>
        <v>37.083333333333336</v>
      </c>
      <c r="I6" s="13">
        <f t="shared" si="2"/>
        <v>0.82786516853932579</v>
      </c>
      <c r="J6" s="18">
        <f t="shared" si="3"/>
        <v>791.75299999999993</v>
      </c>
      <c r="K6" s="22" t="s">
        <v>14</v>
      </c>
      <c r="L6" s="20">
        <v>208</v>
      </c>
      <c r="M6" s="23">
        <f t="shared" si="4"/>
        <v>25.79</v>
      </c>
    </row>
    <row r="7" spans="1:13">
      <c r="A7" s="11">
        <v>39511</v>
      </c>
      <c r="B7" s="12" t="s">
        <v>12</v>
      </c>
      <c r="C7" s="13">
        <v>30.7</v>
      </c>
      <c r="D7" s="13">
        <v>5.21</v>
      </c>
      <c r="E7" s="14">
        <f t="shared" si="0"/>
        <v>159.947</v>
      </c>
      <c r="F7" s="15">
        <v>172.5</v>
      </c>
      <c r="G7" s="16">
        <f t="shared" si="5"/>
        <v>7317.3</v>
      </c>
      <c r="H7" s="66">
        <f t="shared" si="1"/>
        <v>33.109404990403071</v>
      </c>
      <c r="I7" s="13">
        <f t="shared" si="2"/>
        <v>0.92722898550724642</v>
      </c>
      <c r="J7" s="18">
        <f t="shared" si="3"/>
        <v>951.69999999999993</v>
      </c>
      <c r="K7" s="22"/>
      <c r="L7" s="20"/>
      <c r="M7" s="23">
        <f t="shared" si="4"/>
        <v>31</v>
      </c>
    </row>
    <row r="8" spans="1:13">
      <c r="A8" s="11">
        <v>39515</v>
      </c>
      <c r="B8" s="12" t="s">
        <v>12</v>
      </c>
      <c r="C8" s="13">
        <v>30.7</v>
      </c>
      <c r="D8" s="13">
        <v>5.05</v>
      </c>
      <c r="E8" s="14">
        <f t="shared" si="0"/>
        <v>155.035</v>
      </c>
      <c r="F8" s="15">
        <v>192.6</v>
      </c>
      <c r="G8" s="16">
        <f t="shared" si="5"/>
        <v>7509.9000000000005</v>
      </c>
      <c r="H8" s="17">
        <f t="shared" si="1"/>
        <v>38.138613861386141</v>
      </c>
      <c r="I8" s="13">
        <f t="shared" si="2"/>
        <v>0.80495846313603325</v>
      </c>
      <c r="J8" s="18">
        <f t="shared" si="3"/>
        <v>1106.7349999999999</v>
      </c>
      <c r="K8" s="22"/>
      <c r="L8" s="20"/>
      <c r="M8" s="23">
        <f t="shared" si="4"/>
        <v>36.049999999999997</v>
      </c>
    </row>
    <row r="9" spans="1:13">
      <c r="A9" s="11">
        <v>39523</v>
      </c>
      <c r="B9" s="12" t="s">
        <v>12</v>
      </c>
      <c r="C9" s="13">
        <v>30.7</v>
      </c>
      <c r="D9" s="13">
        <v>5.7</v>
      </c>
      <c r="E9" s="14">
        <f t="shared" si="0"/>
        <v>174.99</v>
      </c>
      <c r="F9" s="15">
        <v>197.3</v>
      </c>
      <c r="G9" s="16">
        <f t="shared" si="5"/>
        <v>7707.2000000000007</v>
      </c>
      <c r="H9" s="66">
        <f t="shared" si="1"/>
        <v>34.614035087719301</v>
      </c>
      <c r="I9" s="13">
        <f t="shared" si="2"/>
        <v>0.88692346680182466</v>
      </c>
      <c r="J9" s="18">
        <f t="shared" si="3"/>
        <v>1281.7249999999999</v>
      </c>
      <c r="K9" s="22"/>
      <c r="L9" s="20"/>
      <c r="M9" s="23">
        <f t="shared" si="4"/>
        <v>41.75</v>
      </c>
    </row>
    <row r="10" spans="1:13">
      <c r="A10" s="11">
        <v>39529</v>
      </c>
      <c r="B10" s="12" t="s">
        <v>12</v>
      </c>
      <c r="C10" s="13">
        <v>30.7</v>
      </c>
      <c r="D10" s="13">
        <v>5.38</v>
      </c>
      <c r="E10" s="14">
        <f t="shared" si="0"/>
        <v>165.166</v>
      </c>
      <c r="F10" s="15">
        <v>195.8</v>
      </c>
      <c r="G10" s="16">
        <f t="shared" si="5"/>
        <v>7903.0000000000009</v>
      </c>
      <c r="H10" s="17">
        <f t="shared" si="1"/>
        <v>36.394052044609666</v>
      </c>
      <c r="I10" s="13">
        <f t="shared" si="2"/>
        <v>0.84354443309499483</v>
      </c>
      <c r="J10" s="18">
        <f t="shared" si="3"/>
        <v>1446.8909999999998</v>
      </c>
      <c r="K10" s="24"/>
      <c r="L10" s="20"/>
      <c r="M10" s="23">
        <f t="shared" si="4"/>
        <v>47.13</v>
      </c>
    </row>
    <row r="11" spans="1:13">
      <c r="A11" s="11">
        <v>39534</v>
      </c>
      <c r="B11" s="12" t="s">
        <v>12</v>
      </c>
      <c r="C11" s="13">
        <v>30.7</v>
      </c>
      <c r="D11" s="13">
        <v>5.46</v>
      </c>
      <c r="E11" s="14">
        <f t="shared" si="0"/>
        <v>167.62199999999999</v>
      </c>
      <c r="F11" s="15">
        <v>193.8</v>
      </c>
      <c r="G11" s="16">
        <f t="shared" si="5"/>
        <v>8096.8000000000011</v>
      </c>
      <c r="H11" s="17">
        <f t="shared" si="1"/>
        <v>35.494505494505496</v>
      </c>
      <c r="I11" s="13">
        <f t="shared" si="2"/>
        <v>0.8649226006191949</v>
      </c>
      <c r="J11" s="18">
        <f t="shared" si="3"/>
        <v>1614.5129999999999</v>
      </c>
      <c r="K11" s="22" t="s">
        <v>15</v>
      </c>
      <c r="L11" s="20">
        <v>230</v>
      </c>
      <c r="M11" s="23">
        <f t="shared" si="4"/>
        <v>52.59</v>
      </c>
    </row>
    <row r="12" spans="1:13">
      <c r="A12" s="11">
        <v>39542</v>
      </c>
      <c r="B12" s="12" t="s">
        <v>12</v>
      </c>
      <c r="C12" s="13">
        <v>30.7</v>
      </c>
      <c r="D12" s="13">
        <v>5.59</v>
      </c>
      <c r="E12" s="14">
        <f t="shared" si="0"/>
        <v>171.613</v>
      </c>
      <c r="F12" s="15">
        <v>194.7</v>
      </c>
      <c r="G12" s="16">
        <f t="shared" si="5"/>
        <v>8291.5000000000018</v>
      </c>
      <c r="H12" s="66">
        <f t="shared" si="1"/>
        <v>34.830053667262966</v>
      </c>
      <c r="I12" s="13">
        <f t="shared" si="2"/>
        <v>0.88142270159219316</v>
      </c>
      <c r="J12" s="18">
        <f t="shared" si="3"/>
        <v>1786.126</v>
      </c>
      <c r="K12" s="24"/>
      <c r="L12" s="20"/>
      <c r="M12" s="23">
        <f t="shared" si="4"/>
        <v>58.180000000000007</v>
      </c>
    </row>
    <row r="13" spans="1:13">
      <c r="A13" s="11">
        <v>39547</v>
      </c>
      <c r="B13" s="12" t="s">
        <v>12</v>
      </c>
      <c r="C13" s="13">
        <v>30.7</v>
      </c>
      <c r="D13" s="13">
        <v>4.92</v>
      </c>
      <c r="E13" s="14">
        <f t="shared" si="0"/>
        <v>151.04399999999998</v>
      </c>
      <c r="F13" s="15">
        <v>183.4</v>
      </c>
      <c r="G13" s="16">
        <f t="shared" si="5"/>
        <v>8474.9000000000015</v>
      </c>
      <c r="H13" s="17">
        <f t="shared" si="1"/>
        <v>37.276422764227647</v>
      </c>
      <c r="I13" s="13">
        <f t="shared" si="2"/>
        <v>0.82357688113413297</v>
      </c>
      <c r="J13" s="18">
        <f t="shared" si="3"/>
        <v>1937.17</v>
      </c>
      <c r="K13" s="22"/>
      <c r="L13" s="20"/>
      <c r="M13" s="23">
        <f t="shared" si="4"/>
        <v>63.100000000000009</v>
      </c>
    </row>
    <row r="14" spans="1:13">
      <c r="A14" s="11">
        <v>39553</v>
      </c>
      <c r="B14" s="12" t="s">
        <v>12</v>
      </c>
      <c r="C14" s="13">
        <v>30.7</v>
      </c>
      <c r="D14" s="13">
        <v>5.86</v>
      </c>
      <c r="E14" s="14">
        <f t="shared" si="0"/>
        <v>179.90200000000002</v>
      </c>
      <c r="F14" s="15">
        <v>205.4</v>
      </c>
      <c r="G14" s="16">
        <f t="shared" si="5"/>
        <v>8680.3000000000011</v>
      </c>
      <c r="H14" s="17">
        <f t="shared" si="1"/>
        <v>35.051194539249146</v>
      </c>
      <c r="I14" s="13">
        <f t="shared" si="2"/>
        <v>0.87586173320350535</v>
      </c>
      <c r="J14" s="18">
        <f t="shared" si="3"/>
        <v>2117.0720000000001</v>
      </c>
      <c r="K14" s="22"/>
      <c r="L14" s="20"/>
      <c r="M14" s="23">
        <f t="shared" si="4"/>
        <v>68.960000000000008</v>
      </c>
    </row>
    <row r="15" spans="1:13">
      <c r="A15" s="11">
        <v>39561</v>
      </c>
      <c r="B15" s="12" t="s">
        <v>12</v>
      </c>
      <c r="C15" s="13">
        <v>30.7</v>
      </c>
      <c r="D15" s="13">
        <v>5</v>
      </c>
      <c r="E15" s="14">
        <f t="shared" si="0"/>
        <v>153.5</v>
      </c>
      <c r="F15" s="15">
        <v>199.8</v>
      </c>
      <c r="G15" s="16">
        <f t="shared" si="5"/>
        <v>8880.1</v>
      </c>
      <c r="H15" s="17">
        <f t="shared" si="1"/>
        <v>39.96</v>
      </c>
      <c r="I15" s="13">
        <f t="shared" si="2"/>
        <v>0.76826826826826822</v>
      </c>
      <c r="J15" s="18">
        <f t="shared" si="3"/>
        <v>2270.5720000000001</v>
      </c>
      <c r="K15" s="22"/>
      <c r="L15" s="20"/>
      <c r="M15" s="23">
        <f t="shared" si="4"/>
        <v>73.960000000000008</v>
      </c>
    </row>
    <row r="16" spans="1:13">
      <c r="A16" s="11">
        <v>39567</v>
      </c>
      <c r="B16" s="12" t="s">
        <v>12</v>
      </c>
      <c r="C16" s="13">
        <v>30.7</v>
      </c>
      <c r="D16" s="13">
        <v>5.37</v>
      </c>
      <c r="E16" s="14">
        <f t="shared" si="0"/>
        <v>164.85900000000001</v>
      </c>
      <c r="F16" s="15">
        <v>203.4</v>
      </c>
      <c r="G16" s="16">
        <f t="shared" si="5"/>
        <v>9083.5</v>
      </c>
      <c r="H16" s="17">
        <f t="shared" si="1"/>
        <v>37.877094972067042</v>
      </c>
      <c r="I16" s="13">
        <f t="shared" si="2"/>
        <v>0.81051622418879055</v>
      </c>
      <c r="J16" s="18">
        <f t="shared" si="3"/>
        <v>2435.431</v>
      </c>
      <c r="K16" s="22" t="s">
        <v>13</v>
      </c>
      <c r="L16" s="20">
        <v>250</v>
      </c>
      <c r="M16" s="23">
        <f t="shared" si="4"/>
        <v>79.330000000000013</v>
      </c>
    </row>
    <row r="17" spans="1:13">
      <c r="A17" s="11">
        <v>39571</v>
      </c>
      <c r="B17" s="12" t="s">
        <v>12</v>
      </c>
      <c r="C17" s="13">
        <v>30.7</v>
      </c>
      <c r="D17" s="13">
        <v>3.78</v>
      </c>
      <c r="E17" s="14">
        <f t="shared" si="0"/>
        <v>116.04599999999999</v>
      </c>
      <c r="F17" s="15">
        <v>145.9</v>
      </c>
      <c r="G17" s="16">
        <f t="shared" si="5"/>
        <v>9229.4</v>
      </c>
      <c r="H17" s="17">
        <f t="shared" si="1"/>
        <v>38.597883597883602</v>
      </c>
      <c r="I17" s="13">
        <f t="shared" si="2"/>
        <v>0.79538039753255652</v>
      </c>
      <c r="J17" s="18">
        <f t="shared" si="3"/>
        <v>2551.4769999999999</v>
      </c>
      <c r="K17" s="22"/>
      <c r="L17" s="20"/>
      <c r="M17" s="23">
        <f t="shared" si="4"/>
        <v>83.110000000000014</v>
      </c>
    </row>
    <row r="18" spans="1:13">
      <c r="A18" s="11">
        <v>39575</v>
      </c>
      <c r="B18" s="12" t="s">
        <v>12</v>
      </c>
      <c r="C18" s="13">
        <v>30.7</v>
      </c>
      <c r="D18" s="13">
        <v>5.14</v>
      </c>
      <c r="E18" s="14">
        <f t="shared" si="0"/>
        <v>157.79799999999997</v>
      </c>
      <c r="F18" s="15">
        <v>207.6</v>
      </c>
      <c r="G18" s="16">
        <f t="shared" si="5"/>
        <v>9437</v>
      </c>
      <c r="H18" s="25">
        <f t="shared" si="1"/>
        <v>40.389105058365757</v>
      </c>
      <c r="I18" s="13">
        <f t="shared" si="2"/>
        <v>0.76010597302504801</v>
      </c>
      <c r="J18" s="18">
        <f t="shared" si="3"/>
        <v>2709.2749999999996</v>
      </c>
      <c r="K18" s="22"/>
      <c r="L18" s="20"/>
      <c r="M18" s="23">
        <f t="shared" si="4"/>
        <v>88.250000000000014</v>
      </c>
    </row>
    <row r="19" spans="1:13">
      <c r="A19" s="11">
        <v>39581</v>
      </c>
      <c r="B19" s="12" t="s">
        <v>12</v>
      </c>
      <c r="C19" s="13">
        <v>30.7</v>
      </c>
      <c r="D19" s="13">
        <v>5.08</v>
      </c>
      <c r="E19" s="14">
        <f t="shared" si="0"/>
        <v>155.95599999999999</v>
      </c>
      <c r="F19" s="15">
        <v>187.8</v>
      </c>
      <c r="G19" s="16">
        <f t="shared" si="5"/>
        <v>9624.7999999999993</v>
      </c>
      <c r="H19" s="17">
        <f t="shared" si="1"/>
        <v>36.968503937007874</v>
      </c>
      <c r="I19" s="13">
        <f t="shared" si="2"/>
        <v>0.83043663471778473</v>
      </c>
      <c r="J19" s="18">
        <f t="shared" si="3"/>
        <v>2865.2309999999998</v>
      </c>
      <c r="K19" s="22" t="s">
        <v>16</v>
      </c>
      <c r="L19" s="20">
        <v>95</v>
      </c>
      <c r="M19" s="23">
        <f t="shared" si="4"/>
        <v>93.330000000000013</v>
      </c>
    </row>
    <row r="20" spans="1:13">
      <c r="A20" s="11">
        <v>39588</v>
      </c>
      <c r="B20" s="12" t="s">
        <v>12</v>
      </c>
      <c r="C20" s="13">
        <v>30.7</v>
      </c>
      <c r="D20" s="13">
        <v>5.15</v>
      </c>
      <c r="E20" s="14">
        <f t="shared" si="0"/>
        <v>158.10500000000002</v>
      </c>
      <c r="F20" s="15">
        <v>197.3</v>
      </c>
      <c r="G20" s="16">
        <f t="shared" si="5"/>
        <v>9822.0999999999985</v>
      </c>
      <c r="H20" s="17">
        <f t="shared" si="1"/>
        <v>38.310679611650485</v>
      </c>
      <c r="I20" s="13">
        <f t="shared" si="2"/>
        <v>0.80134313228585918</v>
      </c>
      <c r="J20" s="18">
        <f t="shared" si="3"/>
        <v>3023.3359999999998</v>
      </c>
      <c r="K20" s="22"/>
      <c r="L20" s="20"/>
      <c r="M20" s="23">
        <f t="shared" si="4"/>
        <v>98.480000000000018</v>
      </c>
    </row>
    <row r="21" spans="1:13">
      <c r="A21" s="11">
        <v>39591</v>
      </c>
      <c r="B21" s="12" t="s">
        <v>12</v>
      </c>
      <c r="C21" s="13">
        <v>30.7</v>
      </c>
      <c r="D21" s="13">
        <v>4.76</v>
      </c>
      <c r="E21" s="14">
        <f t="shared" si="0"/>
        <v>146.13199999999998</v>
      </c>
      <c r="F21" s="15">
        <v>173</v>
      </c>
      <c r="G21" s="16">
        <f t="shared" si="5"/>
        <v>9995.0999999999985</v>
      </c>
      <c r="H21" s="17">
        <f t="shared" si="1"/>
        <v>36.344537815126053</v>
      </c>
      <c r="I21" s="13">
        <f t="shared" si="2"/>
        <v>0.84469364161849703</v>
      </c>
      <c r="J21" s="18">
        <f t="shared" si="3"/>
        <v>3169.4679999999998</v>
      </c>
      <c r="K21" s="22"/>
      <c r="L21" s="20"/>
      <c r="M21" s="23">
        <f t="shared" si="4"/>
        <v>103.24000000000002</v>
      </c>
    </row>
    <row r="22" spans="1:13">
      <c r="A22" s="11">
        <v>39597</v>
      </c>
      <c r="B22" s="12" t="s">
        <v>12</v>
      </c>
      <c r="C22" s="26">
        <v>34.6</v>
      </c>
      <c r="D22" s="13">
        <v>4.6100000000000003</v>
      </c>
      <c r="E22" s="14">
        <f t="shared" si="0"/>
        <v>159.50600000000003</v>
      </c>
      <c r="F22" s="15">
        <v>190.9</v>
      </c>
      <c r="G22" s="16">
        <f t="shared" si="5"/>
        <v>10185.999999999998</v>
      </c>
      <c r="H22" s="25">
        <f t="shared" si="1"/>
        <v>41.409978308026027</v>
      </c>
      <c r="I22" s="13">
        <f t="shared" si="2"/>
        <v>0.83554740701938202</v>
      </c>
      <c r="J22" s="18">
        <f t="shared" si="3"/>
        <v>3328.9739999999997</v>
      </c>
      <c r="K22" s="22" t="s">
        <v>17</v>
      </c>
      <c r="L22" s="20">
        <v>250</v>
      </c>
      <c r="M22" s="23">
        <f t="shared" si="4"/>
        <v>107.85000000000002</v>
      </c>
    </row>
    <row r="23" spans="1:13">
      <c r="A23" s="11">
        <v>39601</v>
      </c>
      <c r="B23" s="12" t="s">
        <v>12</v>
      </c>
      <c r="C23" s="13">
        <v>34.6</v>
      </c>
      <c r="D23" s="13">
        <v>4.95</v>
      </c>
      <c r="E23" s="14">
        <f t="shared" si="0"/>
        <v>171.27</v>
      </c>
      <c r="F23" s="15">
        <v>182.4</v>
      </c>
      <c r="G23" s="16">
        <f t="shared" si="5"/>
        <v>10368.399999999998</v>
      </c>
      <c r="H23" s="17">
        <f t="shared" si="1"/>
        <v>36.848484848484851</v>
      </c>
      <c r="I23" s="13">
        <f t="shared" si="2"/>
        <v>0.93898026315789473</v>
      </c>
      <c r="J23" s="18">
        <f t="shared" si="3"/>
        <v>3500.2439999999997</v>
      </c>
      <c r="K23" s="22"/>
      <c r="L23" s="20"/>
      <c r="M23" s="23">
        <f t="shared" si="4"/>
        <v>112.80000000000003</v>
      </c>
    </row>
    <row r="24" spans="1:13">
      <c r="A24" s="11">
        <v>39608</v>
      </c>
      <c r="B24" s="12" t="s">
        <v>12</v>
      </c>
      <c r="C24" s="13">
        <v>34.6</v>
      </c>
      <c r="D24" s="13">
        <v>5.14</v>
      </c>
      <c r="E24" s="14">
        <f t="shared" si="0"/>
        <v>177.84399999999999</v>
      </c>
      <c r="F24" s="15">
        <v>198.6</v>
      </c>
      <c r="G24" s="16">
        <f t="shared" si="5"/>
        <v>10566.999999999998</v>
      </c>
      <c r="H24" s="17">
        <f t="shared" si="1"/>
        <v>38.638132295719849</v>
      </c>
      <c r="I24" s="13">
        <f t="shared" si="2"/>
        <v>0.89548841893252773</v>
      </c>
      <c r="J24" s="18">
        <f t="shared" si="3"/>
        <v>3678.0879999999997</v>
      </c>
      <c r="K24" s="22"/>
      <c r="L24" s="20"/>
      <c r="M24" s="23">
        <f t="shared" si="4"/>
        <v>117.94000000000003</v>
      </c>
    </row>
    <row r="25" spans="1:13">
      <c r="A25" s="11">
        <v>39612</v>
      </c>
      <c r="B25" s="12" t="s">
        <v>12</v>
      </c>
      <c r="C25" s="13">
        <v>34.6</v>
      </c>
      <c r="D25" s="13">
        <v>4.97</v>
      </c>
      <c r="E25" s="14">
        <f t="shared" si="0"/>
        <v>171.96199999999999</v>
      </c>
      <c r="F25" s="15">
        <v>186.4</v>
      </c>
      <c r="G25" s="16">
        <f t="shared" si="5"/>
        <v>10753.399999999998</v>
      </c>
      <c r="H25" s="17">
        <f t="shared" si="1"/>
        <v>37.505030181086525</v>
      </c>
      <c r="I25" s="13">
        <f t="shared" si="2"/>
        <v>0.92254291845493552</v>
      </c>
      <c r="J25" s="18">
        <f t="shared" si="3"/>
        <v>3850.0499999999997</v>
      </c>
      <c r="K25" s="22"/>
      <c r="L25" s="20"/>
      <c r="M25" s="23">
        <f t="shared" si="4"/>
        <v>122.91000000000003</v>
      </c>
    </row>
    <row r="26" spans="1:13">
      <c r="A26" s="11">
        <v>39619</v>
      </c>
      <c r="B26" s="12" t="s">
        <v>12</v>
      </c>
      <c r="C26" s="13">
        <v>34.6</v>
      </c>
      <c r="D26" s="13">
        <v>4.91</v>
      </c>
      <c r="E26" s="14">
        <f t="shared" si="0"/>
        <v>169.88600000000002</v>
      </c>
      <c r="F26" s="15">
        <v>194.7</v>
      </c>
      <c r="G26" s="16">
        <f t="shared" si="5"/>
        <v>10948.099999999999</v>
      </c>
      <c r="H26" s="17">
        <f t="shared" si="1"/>
        <v>39.653767820773929</v>
      </c>
      <c r="I26" s="13">
        <f t="shared" si="2"/>
        <v>0.87255264509501818</v>
      </c>
      <c r="J26" s="18">
        <f t="shared" si="3"/>
        <v>4019.9359999999997</v>
      </c>
      <c r="K26" s="22"/>
      <c r="L26" s="20"/>
      <c r="M26" s="23">
        <f t="shared" si="4"/>
        <v>127.82000000000002</v>
      </c>
    </row>
    <row r="27" spans="1:13">
      <c r="A27" s="11">
        <v>39622</v>
      </c>
      <c r="B27" s="12" t="s">
        <v>12</v>
      </c>
      <c r="C27" s="13">
        <v>34.6</v>
      </c>
      <c r="D27" s="13">
        <v>4.7300000000000004</v>
      </c>
      <c r="E27" s="14">
        <f t="shared" si="0"/>
        <v>163.65800000000002</v>
      </c>
      <c r="F27" s="15">
        <v>165.5</v>
      </c>
      <c r="G27" s="16">
        <f t="shared" si="5"/>
        <v>11113.599999999999</v>
      </c>
      <c r="H27" s="66">
        <f t="shared" si="1"/>
        <v>34.989429175475685</v>
      </c>
      <c r="I27" s="13">
        <f t="shared" si="2"/>
        <v>0.9888700906344412</v>
      </c>
      <c r="J27" s="18">
        <f t="shared" si="3"/>
        <v>4183.5940000000001</v>
      </c>
      <c r="K27" s="22" t="s">
        <v>18</v>
      </c>
      <c r="L27" s="20">
        <v>250</v>
      </c>
      <c r="M27" s="23">
        <f t="shared" si="4"/>
        <v>132.55000000000001</v>
      </c>
    </row>
    <row r="28" spans="1:13">
      <c r="A28" s="11">
        <v>39624</v>
      </c>
      <c r="B28" s="12" t="s">
        <v>12</v>
      </c>
      <c r="C28" s="13">
        <v>34.6</v>
      </c>
      <c r="D28" s="13">
        <v>4.0999999999999996</v>
      </c>
      <c r="E28" s="14">
        <f t="shared" si="0"/>
        <v>141.85999999999999</v>
      </c>
      <c r="F28" s="15">
        <v>182.7</v>
      </c>
      <c r="G28" s="16">
        <f t="shared" si="5"/>
        <v>11296.3</v>
      </c>
      <c r="H28" s="25">
        <f t="shared" si="1"/>
        <v>44.560975609756099</v>
      </c>
      <c r="I28" s="13">
        <f t="shared" si="2"/>
        <v>0.77646414887794191</v>
      </c>
      <c r="J28" s="18">
        <f t="shared" si="3"/>
        <v>4325.4539999999997</v>
      </c>
      <c r="K28" s="22"/>
      <c r="L28" s="20"/>
      <c r="M28" s="23">
        <f t="shared" si="4"/>
        <v>136.65</v>
      </c>
    </row>
    <row r="29" spans="1:13">
      <c r="A29" s="27">
        <v>39627</v>
      </c>
      <c r="B29" s="28" t="s">
        <v>12</v>
      </c>
      <c r="C29" s="29">
        <v>34.6</v>
      </c>
      <c r="D29" s="29">
        <v>4.71</v>
      </c>
      <c r="E29" s="30">
        <f t="shared" si="0"/>
        <v>162.96600000000001</v>
      </c>
      <c r="F29" s="31">
        <v>181.4</v>
      </c>
      <c r="G29" s="32">
        <f t="shared" si="5"/>
        <v>11477.699999999999</v>
      </c>
      <c r="H29" s="33">
        <f t="shared" si="1"/>
        <v>38.51380042462845</v>
      </c>
      <c r="I29" s="13">
        <f t="shared" si="2"/>
        <v>0.89837927232635062</v>
      </c>
      <c r="J29" s="34">
        <f t="shared" si="3"/>
        <v>4488.42</v>
      </c>
      <c r="K29" s="19"/>
      <c r="L29" s="35"/>
      <c r="M29" s="23">
        <f t="shared" si="4"/>
        <v>141.36000000000001</v>
      </c>
    </row>
    <row r="30" spans="1:13">
      <c r="A30" s="36"/>
      <c r="B30" s="37"/>
      <c r="C30" s="38"/>
      <c r="D30" s="38"/>
      <c r="E30" s="39" t="s">
        <v>47</v>
      </c>
      <c r="F30" s="37"/>
      <c r="G30" s="40"/>
      <c r="H30" s="41"/>
      <c r="I30" s="13" t="e">
        <f t="shared" si="2"/>
        <v>#VALUE!</v>
      </c>
      <c r="J30" s="42"/>
      <c r="K30" s="43"/>
      <c r="L30" s="44"/>
      <c r="M30" s="23">
        <f t="shared" si="4"/>
        <v>141.36000000000001</v>
      </c>
    </row>
    <row r="31" spans="1:13">
      <c r="A31" s="45">
        <v>39664</v>
      </c>
      <c r="B31" s="46" t="s">
        <v>12</v>
      </c>
      <c r="C31" s="47">
        <v>36.1</v>
      </c>
      <c r="D31" s="47">
        <v>4.2699999999999996</v>
      </c>
      <c r="E31" s="48">
        <f t="shared" si="0"/>
        <v>154.14699999999999</v>
      </c>
      <c r="F31" s="49">
        <v>154.30000000000001</v>
      </c>
      <c r="G31" s="50">
        <v>268</v>
      </c>
      <c r="H31" s="51">
        <f t="shared" si="1"/>
        <v>36.135831381733027</v>
      </c>
      <c r="I31" s="13">
        <f t="shared" si="2"/>
        <v>0.99900842514581967</v>
      </c>
      <c r="J31" s="52">
        <f>J29+E31</f>
        <v>4642.567</v>
      </c>
      <c r="K31" s="53" t="s">
        <v>19</v>
      </c>
      <c r="L31" s="54">
        <v>250</v>
      </c>
      <c r="M31" s="23">
        <f t="shared" si="4"/>
        <v>145.63000000000002</v>
      </c>
    </row>
    <row r="32" spans="1:13">
      <c r="A32" s="11">
        <v>39674</v>
      </c>
      <c r="B32" s="12" t="s">
        <v>12</v>
      </c>
      <c r="C32" s="13">
        <v>34.1</v>
      </c>
      <c r="D32" s="13">
        <v>4.67</v>
      </c>
      <c r="E32" s="14">
        <f t="shared" si="0"/>
        <v>159.24700000000001</v>
      </c>
      <c r="F32" s="15">
        <v>161.1</v>
      </c>
      <c r="G32" s="16">
        <f t="shared" si="5"/>
        <v>429.1</v>
      </c>
      <c r="H32" s="66">
        <f t="shared" si="1"/>
        <v>34.496788008565311</v>
      </c>
      <c r="I32" s="13">
        <f t="shared" si="2"/>
        <v>0.98849782743637504</v>
      </c>
      <c r="J32" s="18">
        <f t="shared" si="3"/>
        <v>4801.8140000000003</v>
      </c>
      <c r="K32" s="22"/>
      <c r="L32" s="20"/>
      <c r="M32" s="23">
        <f t="shared" si="4"/>
        <v>150.30000000000001</v>
      </c>
    </row>
    <row r="33" spans="1:13">
      <c r="A33" s="11">
        <v>39680</v>
      </c>
      <c r="B33" s="20" t="s">
        <v>20</v>
      </c>
      <c r="C33" s="13">
        <v>34.700000000000003</v>
      </c>
      <c r="D33" s="13">
        <v>4.26</v>
      </c>
      <c r="E33" s="14">
        <f t="shared" si="0"/>
        <v>147.822</v>
      </c>
      <c r="F33" s="15">
        <v>146.9</v>
      </c>
      <c r="G33" s="16">
        <f t="shared" si="5"/>
        <v>576</v>
      </c>
      <c r="H33" s="66">
        <f t="shared" si="1"/>
        <v>34.483568075117375</v>
      </c>
      <c r="I33" s="13">
        <f t="shared" si="2"/>
        <v>1.0062763784887678</v>
      </c>
      <c r="J33" s="18">
        <f t="shared" si="3"/>
        <v>4949.6360000000004</v>
      </c>
      <c r="K33" s="22"/>
      <c r="L33" s="20"/>
      <c r="M33" s="23">
        <f t="shared" si="4"/>
        <v>154.56</v>
      </c>
    </row>
    <row r="34" spans="1:13">
      <c r="A34" s="11">
        <v>39692</v>
      </c>
      <c r="B34" s="12" t="s">
        <v>12</v>
      </c>
      <c r="C34" s="13">
        <v>33.5</v>
      </c>
      <c r="D34" s="13">
        <v>4.34</v>
      </c>
      <c r="E34" s="14">
        <f t="shared" si="0"/>
        <v>145.38999999999999</v>
      </c>
      <c r="F34" s="15">
        <v>163.30000000000001</v>
      </c>
      <c r="G34" s="16">
        <f t="shared" si="5"/>
        <v>739.3</v>
      </c>
      <c r="H34" s="17">
        <f t="shared" si="1"/>
        <v>37.626728110599082</v>
      </c>
      <c r="I34" s="13">
        <f t="shared" si="2"/>
        <v>0.89032455603184313</v>
      </c>
      <c r="J34" s="18">
        <f t="shared" si="3"/>
        <v>5095.0260000000007</v>
      </c>
      <c r="K34" s="22"/>
      <c r="L34" s="20"/>
      <c r="M34" s="23">
        <f t="shared" si="4"/>
        <v>158.9</v>
      </c>
    </row>
    <row r="35" spans="1:13">
      <c r="A35" s="11">
        <v>39699</v>
      </c>
      <c r="B35" s="12" t="s">
        <v>12</v>
      </c>
      <c r="C35" s="13">
        <v>32.6</v>
      </c>
      <c r="D35" s="13">
        <v>5.03</v>
      </c>
      <c r="E35" s="14">
        <f t="shared" si="0"/>
        <v>163.97800000000001</v>
      </c>
      <c r="F35" s="15">
        <v>184.2</v>
      </c>
      <c r="G35" s="16">
        <f t="shared" si="5"/>
        <v>923.5</v>
      </c>
      <c r="H35" s="17">
        <f t="shared" si="1"/>
        <v>36.620278330019879</v>
      </c>
      <c r="I35" s="13">
        <f t="shared" si="2"/>
        <v>0.8902171552660153</v>
      </c>
      <c r="J35" s="18">
        <f t="shared" si="3"/>
        <v>5259.0040000000008</v>
      </c>
      <c r="K35" s="22"/>
      <c r="L35" s="20"/>
      <c r="M35" s="23">
        <f t="shared" si="4"/>
        <v>163.93</v>
      </c>
    </row>
    <row r="36" spans="1:13">
      <c r="A36" s="11">
        <v>39706</v>
      </c>
      <c r="B36" s="12" t="s">
        <v>12</v>
      </c>
      <c r="C36" s="13">
        <v>31.3</v>
      </c>
      <c r="D36" s="13">
        <v>5.53</v>
      </c>
      <c r="E36" s="14">
        <f t="shared" si="0"/>
        <v>173.089</v>
      </c>
      <c r="F36" s="15">
        <v>196.5</v>
      </c>
      <c r="G36" s="16">
        <f t="shared" si="5"/>
        <v>1120</v>
      </c>
      <c r="H36" s="17">
        <f t="shared" si="1"/>
        <v>35.533453887884264</v>
      </c>
      <c r="I36" s="13">
        <f t="shared" si="2"/>
        <v>0.88086005089058528</v>
      </c>
      <c r="J36" s="18">
        <f t="shared" si="3"/>
        <v>5432.0930000000008</v>
      </c>
      <c r="K36" s="22"/>
      <c r="L36" s="20"/>
      <c r="M36" s="23">
        <f t="shared" si="4"/>
        <v>169.46</v>
      </c>
    </row>
    <row r="37" spans="1:13">
      <c r="A37" s="11">
        <v>39711</v>
      </c>
      <c r="B37" s="12" t="s">
        <v>12</v>
      </c>
      <c r="C37" s="13">
        <v>29.7</v>
      </c>
      <c r="D37" s="13">
        <v>8.7200000000000006</v>
      </c>
      <c r="E37" s="14">
        <f t="shared" si="0"/>
        <v>258.98400000000004</v>
      </c>
      <c r="F37" s="15">
        <v>339.1</v>
      </c>
      <c r="G37" s="16">
        <f t="shared" si="5"/>
        <v>1459.1</v>
      </c>
      <c r="H37" s="17">
        <f t="shared" si="1"/>
        <v>38.887614678899084</v>
      </c>
      <c r="I37" s="13">
        <f t="shared" si="2"/>
        <v>0.76373930993807138</v>
      </c>
      <c r="J37" s="18">
        <f t="shared" si="3"/>
        <v>5691.0770000000011</v>
      </c>
      <c r="K37" s="22" t="s">
        <v>21</v>
      </c>
      <c r="L37" s="20">
        <v>233</v>
      </c>
      <c r="M37" s="23">
        <f t="shared" si="4"/>
        <v>178.18</v>
      </c>
    </row>
    <row r="38" spans="1:13">
      <c r="A38" s="11">
        <v>39717</v>
      </c>
      <c r="B38" s="12" t="s">
        <v>12</v>
      </c>
      <c r="C38" s="13">
        <v>29.7</v>
      </c>
      <c r="D38" s="13">
        <v>5.28</v>
      </c>
      <c r="E38" s="14">
        <f t="shared" si="0"/>
        <v>156.816</v>
      </c>
      <c r="F38" s="15">
        <v>210.2</v>
      </c>
      <c r="G38" s="16">
        <f t="shared" si="5"/>
        <v>1669.3</v>
      </c>
      <c r="H38" s="17">
        <f t="shared" si="1"/>
        <v>39.810606060606055</v>
      </c>
      <c r="I38" s="13">
        <f t="shared" si="2"/>
        <v>0.74603235014272129</v>
      </c>
      <c r="J38" s="18">
        <f t="shared" si="3"/>
        <v>5847.8930000000009</v>
      </c>
      <c r="K38" s="22"/>
      <c r="L38" s="20"/>
      <c r="M38" s="23">
        <f t="shared" si="4"/>
        <v>183.46</v>
      </c>
    </row>
    <row r="39" spans="1:13">
      <c r="A39" s="11">
        <v>39737</v>
      </c>
      <c r="B39" s="12" t="s">
        <v>12</v>
      </c>
      <c r="C39" s="13">
        <v>29.7</v>
      </c>
      <c r="D39" s="13">
        <v>5.04</v>
      </c>
      <c r="E39" s="14">
        <f t="shared" si="0"/>
        <v>149.68799999999999</v>
      </c>
      <c r="F39" s="15">
        <v>180.4</v>
      </c>
      <c r="G39" s="16">
        <f t="shared" si="5"/>
        <v>1849.7</v>
      </c>
      <c r="H39" s="17">
        <f t="shared" si="1"/>
        <v>35.793650793650798</v>
      </c>
      <c r="I39" s="13">
        <f t="shared" si="2"/>
        <v>0.82975609756097557</v>
      </c>
      <c r="J39" s="18">
        <f t="shared" si="3"/>
        <v>5997.581000000001</v>
      </c>
      <c r="K39" s="22"/>
      <c r="L39" s="20"/>
      <c r="M39" s="23">
        <f t="shared" si="4"/>
        <v>188.5</v>
      </c>
    </row>
    <row r="40" spans="1:13">
      <c r="A40" s="11">
        <v>39743</v>
      </c>
      <c r="B40" s="12" t="s">
        <v>12</v>
      </c>
      <c r="C40" s="13">
        <v>25.9</v>
      </c>
      <c r="D40" s="13">
        <v>5.97</v>
      </c>
      <c r="E40" s="14">
        <f t="shared" si="0"/>
        <v>154.62299999999999</v>
      </c>
      <c r="F40" s="15">
        <v>214.7</v>
      </c>
      <c r="G40" s="16">
        <f t="shared" si="5"/>
        <v>2064.4</v>
      </c>
      <c r="H40" s="17">
        <f t="shared" si="1"/>
        <v>35.963149078726971</v>
      </c>
      <c r="I40" s="13">
        <f t="shared" si="2"/>
        <v>0.72018164881229618</v>
      </c>
      <c r="J40" s="18">
        <f t="shared" si="3"/>
        <v>6152.2040000000006</v>
      </c>
      <c r="K40" s="22" t="s">
        <v>22</v>
      </c>
      <c r="L40" s="20">
        <v>250</v>
      </c>
      <c r="M40" s="23">
        <f t="shared" si="4"/>
        <v>194.47</v>
      </c>
    </row>
    <row r="41" spans="1:13">
      <c r="A41" s="11">
        <v>39748</v>
      </c>
      <c r="B41" s="12" t="s">
        <v>12</v>
      </c>
      <c r="C41" s="13">
        <v>24.5</v>
      </c>
      <c r="D41" s="13">
        <v>4.3</v>
      </c>
      <c r="E41" s="14">
        <f t="shared" si="0"/>
        <v>105.35</v>
      </c>
      <c r="F41" s="15">
        <v>149.6</v>
      </c>
      <c r="G41" s="16">
        <f t="shared" si="5"/>
        <v>2214</v>
      </c>
      <c r="H41" s="66">
        <f t="shared" si="1"/>
        <v>34.790697674418603</v>
      </c>
      <c r="I41" s="13">
        <f t="shared" si="2"/>
        <v>0.70421122994652408</v>
      </c>
      <c r="J41" s="18">
        <f t="shared" si="3"/>
        <v>6257.554000000001</v>
      </c>
      <c r="K41" s="22"/>
      <c r="L41" s="20"/>
      <c r="M41" s="23">
        <f t="shared" si="4"/>
        <v>198.77</v>
      </c>
    </row>
    <row r="42" spans="1:13">
      <c r="A42" s="11">
        <v>39750</v>
      </c>
      <c r="B42" s="12" t="s">
        <v>12</v>
      </c>
      <c r="C42" s="13">
        <v>24.5</v>
      </c>
      <c r="D42" s="13">
        <v>4.51</v>
      </c>
      <c r="E42" s="14">
        <f t="shared" si="0"/>
        <v>110.49499999999999</v>
      </c>
      <c r="F42" s="15">
        <v>174.3</v>
      </c>
      <c r="G42" s="16">
        <f t="shared" si="5"/>
        <v>2388.3000000000002</v>
      </c>
      <c r="H42" s="17">
        <f t="shared" si="1"/>
        <v>38.647450110864746</v>
      </c>
      <c r="I42" s="13">
        <f t="shared" si="2"/>
        <v>0.63393574297188748</v>
      </c>
      <c r="J42" s="18">
        <f t="shared" si="3"/>
        <v>6368.0490000000009</v>
      </c>
      <c r="K42" s="22"/>
      <c r="L42" s="20"/>
      <c r="M42" s="23">
        <f t="shared" si="4"/>
        <v>203.28</v>
      </c>
    </row>
    <row r="43" spans="1:13">
      <c r="A43" s="11">
        <v>39754</v>
      </c>
      <c r="B43" s="12" t="s">
        <v>12</v>
      </c>
      <c r="C43" s="13">
        <v>23.7</v>
      </c>
      <c r="D43" s="13">
        <v>5.1100000000000003</v>
      </c>
      <c r="E43" s="14">
        <f t="shared" si="0"/>
        <v>121.107</v>
      </c>
      <c r="F43" s="15">
        <v>193.8</v>
      </c>
      <c r="G43" s="16">
        <f t="shared" si="5"/>
        <v>2582.1000000000004</v>
      </c>
      <c r="H43" s="17">
        <f t="shared" si="1"/>
        <v>37.925636007827791</v>
      </c>
      <c r="I43" s="13">
        <f t="shared" si="2"/>
        <v>0.62490712074303401</v>
      </c>
      <c r="J43" s="18">
        <f t="shared" si="3"/>
        <v>6489.1560000000009</v>
      </c>
      <c r="K43" s="22" t="s">
        <v>37</v>
      </c>
      <c r="L43" s="20">
        <v>170</v>
      </c>
      <c r="M43" s="23">
        <f t="shared" si="4"/>
        <v>208.39000000000001</v>
      </c>
    </row>
    <row r="44" spans="1:13">
      <c r="A44" s="11">
        <v>39757</v>
      </c>
      <c r="B44" s="12" t="s">
        <v>12</v>
      </c>
      <c r="C44" s="13">
        <v>23.7</v>
      </c>
      <c r="D44" s="13">
        <v>5.48</v>
      </c>
      <c r="E44" s="14">
        <f t="shared" si="0"/>
        <v>129.876</v>
      </c>
      <c r="F44" s="15">
        <v>193.2</v>
      </c>
      <c r="G44" s="16">
        <f t="shared" si="5"/>
        <v>2775.3</v>
      </c>
      <c r="H44" s="17">
        <f t="shared" si="1"/>
        <v>35.255474452554736</v>
      </c>
      <c r="I44" s="13">
        <f t="shared" si="2"/>
        <v>0.67223602484472056</v>
      </c>
      <c r="J44" s="18">
        <f t="shared" si="3"/>
        <v>6619.0320000000011</v>
      </c>
      <c r="K44" s="22"/>
      <c r="L44" s="20"/>
      <c r="M44" s="23">
        <f t="shared" si="4"/>
        <v>213.87</v>
      </c>
    </row>
    <row r="45" spans="1:13">
      <c r="A45" s="11">
        <v>39763</v>
      </c>
      <c r="B45" s="12" t="s">
        <v>12</v>
      </c>
      <c r="C45" s="13">
        <v>23.7</v>
      </c>
      <c r="D45" s="13">
        <v>5.47</v>
      </c>
      <c r="E45" s="14">
        <f t="shared" si="0"/>
        <v>129.63899999999998</v>
      </c>
      <c r="F45" s="15">
        <v>200.4</v>
      </c>
      <c r="G45" s="16">
        <f t="shared" si="5"/>
        <v>2975.7000000000003</v>
      </c>
      <c r="H45" s="17">
        <f t="shared" si="1"/>
        <v>36.636197440585015</v>
      </c>
      <c r="I45" s="13">
        <f t="shared" si="2"/>
        <v>0.64690119760479026</v>
      </c>
      <c r="J45" s="18">
        <f t="shared" si="3"/>
        <v>6748.6710000000012</v>
      </c>
      <c r="K45" s="22"/>
      <c r="L45" s="20"/>
      <c r="M45" s="23">
        <f t="shared" si="4"/>
        <v>219.34</v>
      </c>
    </row>
    <row r="46" spans="1:13">
      <c r="A46" s="11">
        <v>39766</v>
      </c>
      <c r="B46" s="12" t="s">
        <v>12</v>
      </c>
      <c r="C46" s="13">
        <v>23.7</v>
      </c>
      <c r="D46" s="13">
        <v>5.0599999999999996</v>
      </c>
      <c r="E46" s="14">
        <f t="shared" si="0"/>
        <v>119.92199999999998</v>
      </c>
      <c r="F46" s="15">
        <v>188.3</v>
      </c>
      <c r="G46" s="16">
        <f t="shared" si="5"/>
        <v>3164.0000000000005</v>
      </c>
      <c r="H46" s="17">
        <f t="shared" si="1"/>
        <v>37.213438735177874</v>
      </c>
      <c r="I46" s="13">
        <f t="shared" si="2"/>
        <v>0.63686670207116292</v>
      </c>
      <c r="J46" s="18">
        <f t="shared" si="3"/>
        <v>6868.5930000000008</v>
      </c>
      <c r="K46" s="22"/>
      <c r="L46" s="20"/>
      <c r="M46" s="23">
        <f t="shared" si="4"/>
        <v>224.4</v>
      </c>
    </row>
    <row r="47" spans="1:13">
      <c r="A47" s="11">
        <v>39771</v>
      </c>
      <c r="B47" s="12" t="s">
        <v>12</v>
      </c>
      <c r="C47" s="13">
        <v>22.4</v>
      </c>
      <c r="D47" s="13">
        <v>4.87</v>
      </c>
      <c r="E47" s="14">
        <f t="shared" si="0"/>
        <v>109.08799999999999</v>
      </c>
      <c r="F47" s="15">
        <v>168.6</v>
      </c>
      <c r="G47" s="16">
        <f t="shared" si="5"/>
        <v>3332.6000000000004</v>
      </c>
      <c r="H47" s="66">
        <f t="shared" si="1"/>
        <v>34.620123203285416</v>
      </c>
      <c r="I47" s="13">
        <f t="shared" si="2"/>
        <v>0.64702253855278768</v>
      </c>
      <c r="J47" s="18">
        <f t="shared" si="3"/>
        <v>6977.6810000000005</v>
      </c>
      <c r="K47" s="22" t="s">
        <v>23</v>
      </c>
      <c r="L47" s="20">
        <v>170</v>
      </c>
      <c r="M47" s="23">
        <f t="shared" si="4"/>
        <v>229.27</v>
      </c>
    </row>
    <row r="48" spans="1:13">
      <c r="A48" s="11"/>
      <c r="B48" s="12" t="s">
        <v>12</v>
      </c>
      <c r="C48" s="13"/>
      <c r="D48" s="13"/>
      <c r="E48" s="14"/>
      <c r="F48" s="15">
        <v>387</v>
      </c>
      <c r="G48" s="16">
        <f t="shared" si="5"/>
        <v>3719.6000000000004</v>
      </c>
      <c r="H48" s="17" t="e">
        <f t="shared" si="1"/>
        <v>#DIV/0!</v>
      </c>
      <c r="I48" s="13">
        <f t="shared" si="2"/>
        <v>0</v>
      </c>
      <c r="J48" s="18">
        <f t="shared" si="3"/>
        <v>6977.6810000000005</v>
      </c>
      <c r="K48" s="22" t="s">
        <v>24</v>
      </c>
      <c r="L48" s="20"/>
      <c r="M48" s="23">
        <f t="shared" si="4"/>
        <v>229.27</v>
      </c>
    </row>
    <row r="49" spans="1:13">
      <c r="A49" s="11">
        <v>39774</v>
      </c>
      <c r="B49" s="12" t="s">
        <v>12</v>
      </c>
      <c r="C49" s="13">
        <v>21.4</v>
      </c>
      <c r="D49" s="13">
        <v>2.57</v>
      </c>
      <c r="E49" s="14">
        <f t="shared" si="0"/>
        <v>54.99799999999999</v>
      </c>
      <c r="F49" s="15">
        <v>103</v>
      </c>
      <c r="G49" s="16">
        <f t="shared" si="5"/>
        <v>3822.6000000000004</v>
      </c>
      <c r="H49" s="25">
        <f t="shared" si="1"/>
        <v>40.077821011673151</v>
      </c>
      <c r="I49" s="13">
        <f t="shared" si="2"/>
        <v>0.53396116504854363</v>
      </c>
      <c r="J49" s="18">
        <f t="shared" si="3"/>
        <v>7032.6790000000001</v>
      </c>
      <c r="K49" s="22" t="s">
        <v>25</v>
      </c>
      <c r="L49" s="20">
        <v>170</v>
      </c>
      <c r="M49" s="23">
        <f t="shared" si="4"/>
        <v>231.84</v>
      </c>
    </row>
    <row r="50" spans="1:13">
      <c r="A50" s="11">
        <v>39775</v>
      </c>
      <c r="B50" s="12" t="s">
        <v>12</v>
      </c>
      <c r="C50" s="13">
        <v>21.4</v>
      </c>
      <c r="D50" s="13">
        <v>4.67</v>
      </c>
      <c r="E50" s="14">
        <f t="shared" si="0"/>
        <v>99.937999999999988</v>
      </c>
      <c r="F50" s="15">
        <v>190.5</v>
      </c>
      <c r="G50" s="16">
        <f t="shared" si="5"/>
        <v>4013.1000000000004</v>
      </c>
      <c r="H50" s="25">
        <f t="shared" si="1"/>
        <v>40.792291220556748</v>
      </c>
      <c r="I50" s="13">
        <f t="shared" si="2"/>
        <v>0.52460892388451441</v>
      </c>
      <c r="J50" s="18">
        <f t="shared" si="3"/>
        <v>7132.6170000000002</v>
      </c>
      <c r="K50" s="22"/>
      <c r="L50" s="20"/>
      <c r="M50" s="23">
        <f t="shared" si="4"/>
        <v>236.51</v>
      </c>
    </row>
    <row r="51" spans="1:13">
      <c r="A51" s="11">
        <v>39781</v>
      </c>
      <c r="B51" s="12" t="s">
        <v>12</v>
      </c>
      <c r="C51" s="13">
        <v>21.3</v>
      </c>
      <c r="D51" s="13">
        <v>4.95</v>
      </c>
      <c r="E51" s="14">
        <f t="shared" si="0"/>
        <v>105.435</v>
      </c>
      <c r="F51" s="15">
        <v>156.80000000000001</v>
      </c>
      <c r="G51" s="16">
        <f t="shared" si="5"/>
        <v>4169.9000000000005</v>
      </c>
      <c r="H51" s="66">
        <f t="shared" si="1"/>
        <v>31.676767676767678</v>
      </c>
      <c r="I51" s="13">
        <f t="shared" si="2"/>
        <v>0.6724170918367347</v>
      </c>
      <c r="J51" s="18">
        <f t="shared" si="3"/>
        <v>7238.0520000000006</v>
      </c>
      <c r="K51" s="22"/>
      <c r="L51" s="20"/>
      <c r="M51" s="23">
        <f t="shared" si="4"/>
        <v>241.45999999999998</v>
      </c>
    </row>
    <row r="52" spans="1:13">
      <c r="A52" s="11">
        <v>39784</v>
      </c>
      <c r="B52" s="12" t="s">
        <v>12</v>
      </c>
      <c r="C52" s="13">
        <v>21.3</v>
      </c>
      <c r="D52" s="13">
        <v>5.26</v>
      </c>
      <c r="E52" s="14">
        <f t="shared" si="0"/>
        <v>112.038</v>
      </c>
      <c r="F52" s="15">
        <v>192.9</v>
      </c>
      <c r="G52" s="16">
        <f t="shared" si="5"/>
        <v>4362.8</v>
      </c>
      <c r="H52" s="17">
        <f t="shared" si="1"/>
        <v>36.673003802281372</v>
      </c>
      <c r="I52" s="13">
        <f t="shared" si="2"/>
        <v>0.58080870917573868</v>
      </c>
      <c r="J52" s="18">
        <f t="shared" si="3"/>
        <v>7350.09</v>
      </c>
      <c r="K52" s="22"/>
      <c r="L52" s="20"/>
      <c r="M52" s="23">
        <f t="shared" si="4"/>
        <v>246.71999999999997</v>
      </c>
    </row>
    <row r="53" spans="1:13">
      <c r="A53" s="11">
        <v>39791</v>
      </c>
      <c r="B53" s="12" t="s">
        <v>12</v>
      </c>
      <c r="C53" s="13">
        <v>21.2</v>
      </c>
      <c r="D53" s="13">
        <v>5.09</v>
      </c>
      <c r="E53" s="14">
        <f t="shared" si="0"/>
        <v>107.90799999999999</v>
      </c>
      <c r="F53" s="15">
        <v>188.5</v>
      </c>
      <c r="G53" s="16">
        <f t="shared" si="5"/>
        <v>4551.3</v>
      </c>
      <c r="H53" s="17">
        <f t="shared" si="1"/>
        <v>37.033398821218078</v>
      </c>
      <c r="I53" s="13">
        <f t="shared" si="2"/>
        <v>0.57245623342175056</v>
      </c>
      <c r="J53" s="18">
        <f t="shared" si="3"/>
        <v>7457.9980000000005</v>
      </c>
      <c r="K53" s="22"/>
      <c r="L53" s="20"/>
      <c r="M53" s="23">
        <f t="shared" si="4"/>
        <v>251.80999999999997</v>
      </c>
    </row>
    <row r="54" spans="1:13">
      <c r="A54" s="11">
        <v>39794</v>
      </c>
      <c r="B54" s="12" t="s">
        <v>12</v>
      </c>
      <c r="C54" s="13">
        <v>21.2</v>
      </c>
      <c r="D54" s="13">
        <v>5.09</v>
      </c>
      <c r="E54" s="14">
        <f t="shared" si="0"/>
        <v>107.90799999999999</v>
      </c>
      <c r="F54" s="15">
        <v>198.5</v>
      </c>
      <c r="G54" s="16">
        <f t="shared" si="5"/>
        <v>4749.8</v>
      </c>
      <c r="H54" s="17">
        <f t="shared" si="1"/>
        <v>38.99803536345776</v>
      </c>
      <c r="I54" s="13">
        <f t="shared" si="2"/>
        <v>0.54361712846347598</v>
      </c>
      <c r="J54" s="18">
        <f t="shared" si="3"/>
        <v>7565.9060000000009</v>
      </c>
      <c r="K54" s="22"/>
      <c r="L54" s="20"/>
      <c r="M54" s="23">
        <f t="shared" si="4"/>
        <v>256.89999999999998</v>
      </c>
    </row>
    <row r="55" spans="1:13">
      <c r="A55" s="11">
        <v>39801</v>
      </c>
      <c r="B55" s="12" t="s">
        <v>12</v>
      </c>
      <c r="C55" s="13">
        <v>20.8</v>
      </c>
      <c r="D55" s="13">
        <v>4.66</v>
      </c>
      <c r="E55" s="14">
        <f t="shared" si="0"/>
        <v>96.928000000000011</v>
      </c>
      <c r="F55" s="15">
        <v>171</v>
      </c>
      <c r="G55" s="16">
        <f t="shared" si="5"/>
        <v>4920.8</v>
      </c>
      <c r="H55" s="17">
        <f t="shared" si="1"/>
        <v>36.69527896995708</v>
      </c>
      <c r="I55" s="13">
        <f t="shared" si="2"/>
        <v>0.56683040935672524</v>
      </c>
      <c r="J55" s="18">
        <f t="shared" si="3"/>
        <v>7662.8340000000007</v>
      </c>
      <c r="K55" s="22"/>
      <c r="L55" s="20"/>
      <c r="M55" s="23">
        <f t="shared" si="4"/>
        <v>261.56</v>
      </c>
    </row>
    <row r="56" spans="1:13">
      <c r="A56" s="11">
        <v>39805</v>
      </c>
      <c r="B56" s="12" t="s">
        <v>12</v>
      </c>
      <c r="C56" s="13">
        <v>21.5</v>
      </c>
      <c r="D56" s="13">
        <v>4.9800000000000004</v>
      </c>
      <c r="E56" s="14">
        <f t="shared" si="0"/>
        <v>107.07000000000001</v>
      </c>
      <c r="F56" s="15">
        <v>188.5</v>
      </c>
      <c r="G56" s="16">
        <f t="shared" si="5"/>
        <v>5109.3</v>
      </c>
      <c r="H56" s="17">
        <f t="shared" si="1"/>
        <v>37.851405622489956</v>
      </c>
      <c r="I56" s="13">
        <f t="shared" si="2"/>
        <v>0.56801061007957565</v>
      </c>
      <c r="J56" s="18">
        <f t="shared" si="3"/>
        <v>7769.9040000000005</v>
      </c>
      <c r="K56" s="22" t="s">
        <v>26</v>
      </c>
      <c r="L56" s="20">
        <v>119</v>
      </c>
      <c r="M56" s="23">
        <f t="shared" si="4"/>
        <v>266.54000000000002</v>
      </c>
    </row>
    <row r="57" spans="1:13">
      <c r="A57" s="11">
        <v>39810</v>
      </c>
      <c r="B57" s="12" t="s">
        <v>12</v>
      </c>
      <c r="C57" s="13">
        <v>21.1</v>
      </c>
      <c r="D57" s="13">
        <v>3.07</v>
      </c>
      <c r="E57" s="14">
        <f t="shared" si="0"/>
        <v>64.777000000000001</v>
      </c>
      <c r="F57" s="15">
        <v>113.4</v>
      </c>
      <c r="G57" s="16">
        <f t="shared" si="5"/>
        <v>5222.7</v>
      </c>
      <c r="H57" s="17">
        <f t="shared" si="1"/>
        <v>36.938110749185668</v>
      </c>
      <c r="I57" s="13">
        <f t="shared" si="2"/>
        <v>0.5712257495590829</v>
      </c>
      <c r="J57" s="18">
        <f t="shared" si="3"/>
        <v>7834.6810000000005</v>
      </c>
      <c r="K57" s="22"/>
      <c r="L57" s="20"/>
      <c r="M57" s="23">
        <f t="shared" si="4"/>
        <v>269.61</v>
      </c>
    </row>
    <row r="58" spans="1:13">
      <c r="A58" s="11">
        <v>39813</v>
      </c>
      <c r="B58" s="12" t="s">
        <v>12</v>
      </c>
      <c r="C58" s="13">
        <v>21.1</v>
      </c>
      <c r="D58" s="13">
        <v>3.95</v>
      </c>
      <c r="E58" s="14">
        <f t="shared" si="0"/>
        <v>83.345000000000013</v>
      </c>
      <c r="F58" s="15">
        <v>143</v>
      </c>
      <c r="G58" s="16">
        <f t="shared" si="5"/>
        <v>5365.7</v>
      </c>
      <c r="H58" s="17">
        <f t="shared" si="1"/>
        <v>36.202531645569621</v>
      </c>
      <c r="I58" s="13">
        <f t="shared" si="2"/>
        <v>0.58283216783216796</v>
      </c>
      <c r="J58" s="18">
        <f t="shared" si="3"/>
        <v>7918.0260000000007</v>
      </c>
      <c r="K58" s="22" t="s">
        <v>27</v>
      </c>
      <c r="L58" s="20">
        <v>200</v>
      </c>
      <c r="M58" s="23">
        <f t="shared" si="4"/>
        <v>273.56</v>
      </c>
    </row>
    <row r="59" spans="1:13">
      <c r="A59" s="11">
        <v>39820</v>
      </c>
      <c r="B59" s="12" t="s">
        <v>12</v>
      </c>
      <c r="C59" s="13">
        <v>21</v>
      </c>
      <c r="D59" s="13">
        <v>5</v>
      </c>
      <c r="E59" s="14">
        <f t="shared" si="0"/>
        <v>105</v>
      </c>
      <c r="F59" s="15">
        <v>165.3</v>
      </c>
      <c r="G59" s="16">
        <f t="shared" si="5"/>
        <v>5531</v>
      </c>
      <c r="H59" s="66">
        <f t="shared" si="1"/>
        <v>33.06</v>
      </c>
      <c r="I59" s="13">
        <f t="shared" si="2"/>
        <v>0.63520871143375679</v>
      </c>
      <c r="J59" s="18">
        <f t="shared" si="3"/>
        <v>8023.0260000000007</v>
      </c>
      <c r="K59" s="22"/>
      <c r="L59" s="20"/>
      <c r="M59" s="23">
        <f t="shared" si="4"/>
        <v>278.56</v>
      </c>
    </row>
    <row r="60" spans="1:13">
      <c r="A60" s="11">
        <v>39826</v>
      </c>
      <c r="B60" s="12" t="s">
        <v>12</v>
      </c>
      <c r="C60" s="13">
        <v>22.9</v>
      </c>
      <c r="D60" s="13">
        <v>4.8</v>
      </c>
      <c r="E60" s="55">
        <f t="shared" si="0"/>
        <v>109.91999999999999</v>
      </c>
      <c r="F60" s="15">
        <v>181.8</v>
      </c>
      <c r="G60" s="16">
        <f t="shared" si="5"/>
        <v>5712.8</v>
      </c>
      <c r="H60" s="33">
        <f t="shared" si="1"/>
        <v>37.875000000000007</v>
      </c>
      <c r="I60" s="13">
        <f t="shared" si="2"/>
        <v>0.60462046204620457</v>
      </c>
      <c r="J60" s="18">
        <f t="shared" si="3"/>
        <v>8132.9460000000008</v>
      </c>
      <c r="K60" s="22"/>
      <c r="L60" s="20"/>
      <c r="M60" s="23">
        <f t="shared" si="4"/>
        <v>283.36</v>
      </c>
    </row>
    <row r="61" spans="1:13">
      <c r="A61" s="56">
        <v>39832</v>
      </c>
      <c r="B61" s="12" t="s">
        <v>28</v>
      </c>
      <c r="C61" s="13">
        <v>22.9</v>
      </c>
      <c r="D61" s="13">
        <v>5.38</v>
      </c>
      <c r="E61" s="55">
        <f t="shared" si="0"/>
        <v>123.20199999999998</v>
      </c>
      <c r="F61" s="15">
        <v>193.8</v>
      </c>
      <c r="G61" s="16">
        <f t="shared" si="5"/>
        <v>5906.6</v>
      </c>
      <c r="H61" s="57">
        <f>F61/D61</f>
        <v>36.022304832713758</v>
      </c>
      <c r="I61" s="13">
        <f t="shared" si="2"/>
        <v>0.63571723426212579</v>
      </c>
      <c r="J61" s="18">
        <f t="shared" si="3"/>
        <v>8256.148000000001</v>
      </c>
      <c r="K61" s="22"/>
      <c r="L61" s="20"/>
      <c r="M61" s="23">
        <f t="shared" si="4"/>
        <v>288.74</v>
      </c>
    </row>
    <row r="62" spans="1:13">
      <c r="A62" s="56" t="s">
        <v>29</v>
      </c>
      <c r="B62" s="12" t="s">
        <v>28</v>
      </c>
      <c r="C62" s="13">
        <v>22.9</v>
      </c>
      <c r="D62" s="13">
        <v>31.06</v>
      </c>
      <c r="E62" s="55">
        <f t="shared" si="0"/>
        <v>711.27399999999989</v>
      </c>
      <c r="F62" s="15">
        <v>1288.0999999999999</v>
      </c>
      <c r="G62" s="16">
        <f t="shared" si="5"/>
        <v>7194.7000000000007</v>
      </c>
      <c r="H62" s="58">
        <f>F62/D62</f>
        <v>41.471345782356728</v>
      </c>
      <c r="I62" s="13">
        <f t="shared" si="2"/>
        <v>0.55218849468208986</v>
      </c>
      <c r="J62" s="18">
        <f t="shared" si="3"/>
        <v>8967.4220000000005</v>
      </c>
      <c r="K62" s="22" t="s">
        <v>32</v>
      </c>
      <c r="L62" s="20">
        <v>600</v>
      </c>
      <c r="M62" s="23">
        <f t="shared" si="4"/>
        <v>319.8</v>
      </c>
    </row>
    <row r="63" spans="1:13">
      <c r="A63" s="56">
        <v>39847</v>
      </c>
      <c r="B63" s="12" t="s">
        <v>28</v>
      </c>
      <c r="C63" s="13">
        <v>23.1</v>
      </c>
      <c r="D63" s="13">
        <v>5.0199999999999996</v>
      </c>
      <c r="E63" s="55">
        <f t="shared" si="0"/>
        <v>115.962</v>
      </c>
      <c r="F63" s="15">
        <v>185.7</v>
      </c>
      <c r="G63" s="16">
        <f t="shared" si="5"/>
        <v>7380.4000000000005</v>
      </c>
      <c r="H63" s="57">
        <f t="shared" ref="H63:H126" si="6">F63/D63</f>
        <v>36.992031872509962</v>
      </c>
      <c r="I63" s="13">
        <f t="shared" si="2"/>
        <v>0.62445880452342495</v>
      </c>
      <c r="J63" s="18">
        <f t="shared" si="3"/>
        <v>9083.384</v>
      </c>
      <c r="K63" s="22" t="s">
        <v>36</v>
      </c>
      <c r="L63" s="20">
        <v>170</v>
      </c>
      <c r="M63" s="23">
        <f t="shared" si="4"/>
        <v>324.82</v>
      </c>
    </row>
    <row r="64" spans="1:13">
      <c r="A64" s="12" t="s">
        <v>30</v>
      </c>
      <c r="B64" s="12" t="s">
        <v>28</v>
      </c>
      <c r="C64" s="13">
        <v>23.5</v>
      </c>
      <c r="D64" s="13">
        <v>5.09</v>
      </c>
      <c r="E64" s="55">
        <f t="shared" si="0"/>
        <v>119.61499999999999</v>
      </c>
      <c r="F64" s="15">
        <v>183.3</v>
      </c>
      <c r="G64" s="16">
        <f t="shared" si="5"/>
        <v>7563.7000000000007</v>
      </c>
      <c r="H64" s="57">
        <f t="shared" si="6"/>
        <v>36.011787819253442</v>
      </c>
      <c r="I64" s="13">
        <f t="shared" si="2"/>
        <v>0.65256410256410247</v>
      </c>
      <c r="J64" s="18">
        <f t="shared" si="3"/>
        <v>9202.9989999999998</v>
      </c>
      <c r="K64" s="22"/>
      <c r="L64" s="20"/>
      <c r="M64" s="23">
        <f t="shared" si="4"/>
        <v>329.90999999999997</v>
      </c>
    </row>
    <row r="65" spans="1:13">
      <c r="A65" s="56">
        <v>39869</v>
      </c>
      <c r="B65" s="12" t="s">
        <v>28</v>
      </c>
      <c r="C65" s="13">
        <v>23.3</v>
      </c>
      <c r="D65" s="13">
        <v>4.8099999999999996</v>
      </c>
      <c r="E65" s="55">
        <f t="shared" si="0"/>
        <v>112.07299999999999</v>
      </c>
      <c r="F65" s="15">
        <v>167.6</v>
      </c>
      <c r="G65" s="16">
        <f t="shared" si="5"/>
        <v>7731.3000000000011</v>
      </c>
      <c r="H65" s="67">
        <f t="shared" si="6"/>
        <v>34.844074844074846</v>
      </c>
      <c r="I65" s="13">
        <f t="shared" si="2"/>
        <v>0.66869331742243432</v>
      </c>
      <c r="J65" s="18">
        <f t="shared" si="3"/>
        <v>9315.0720000000001</v>
      </c>
      <c r="K65" s="22"/>
      <c r="L65" s="20"/>
      <c r="M65" s="23">
        <f t="shared" si="4"/>
        <v>334.71999999999997</v>
      </c>
    </row>
    <row r="66" spans="1:13">
      <c r="A66" s="56">
        <v>39875</v>
      </c>
      <c r="B66" s="12" t="s">
        <v>12</v>
      </c>
      <c r="C66" s="13">
        <v>23.3</v>
      </c>
      <c r="D66" s="13">
        <v>5.15</v>
      </c>
      <c r="E66" s="55">
        <f t="shared" si="0"/>
        <v>119.99500000000002</v>
      </c>
      <c r="F66" s="15">
        <v>196.3</v>
      </c>
      <c r="G66" s="16">
        <f t="shared" si="5"/>
        <v>7927.6000000000013</v>
      </c>
      <c r="H66" s="57">
        <f t="shared" si="6"/>
        <v>38.116504854368934</v>
      </c>
      <c r="I66" s="13">
        <f t="shared" si="2"/>
        <v>0.61128374936321961</v>
      </c>
      <c r="J66" s="18">
        <f t="shared" si="3"/>
        <v>9435.0670000000009</v>
      </c>
      <c r="K66" s="22"/>
      <c r="L66" s="20"/>
      <c r="M66" s="23">
        <f t="shared" si="4"/>
        <v>339.86999999999995</v>
      </c>
    </row>
    <row r="67" spans="1:13">
      <c r="A67" s="56">
        <v>39882</v>
      </c>
      <c r="B67" s="12" t="s">
        <v>12</v>
      </c>
      <c r="C67" s="13">
        <v>23.8</v>
      </c>
      <c r="D67" s="13">
        <v>4.71</v>
      </c>
      <c r="E67" s="55">
        <f t="shared" ref="E67:E130" si="7">C67*D67</f>
        <v>112.098</v>
      </c>
      <c r="F67" s="15">
        <v>193.7</v>
      </c>
      <c r="G67" s="16">
        <f t="shared" si="5"/>
        <v>8121.3000000000011</v>
      </c>
      <c r="H67" s="58">
        <f t="shared" si="6"/>
        <v>41.125265392781316</v>
      </c>
      <c r="I67" s="13">
        <f t="shared" ref="I67:I130" si="8">E67/F67</f>
        <v>0.57871966959215282</v>
      </c>
      <c r="J67" s="18">
        <f t="shared" si="3"/>
        <v>9547.1650000000009</v>
      </c>
      <c r="K67" s="22" t="s">
        <v>36</v>
      </c>
      <c r="L67" s="20">
        <v>300</v>
      </c>
      <c r="M67" s="23">
        <f t="shared" si="4"/>
        <v>344.57999999999993</v>
      </c>
    </row>
    <row r="68" spans="1:13">
      <c r="A68" s="56">
        <v>39889</v>
      </c>
      <c r="B68" s="12" t="s">
        <v>12</v>
      </c>
      <c r="C68" s="13">
        <v>23.7</v>
      </c>
      <c r="D68" s="13">
        <v>5.44</v>
      </c>
      <c r="E68" s="55">
        <f t="shared" si="7"/>
        <v>128.928</v>
      </c>
      <c r="F68" s="15">
        <v>192.1</v>
      </c>
      <c r="G68" s="16">
        <f t="shared" si="5"/>
        <v>8313.4000000000015</v>
      </c>
      <c r="H68" s="57">
        <f t="shared" si="6"/>
        <v>35.312499999999993</v>
      </c>
      <c r="I68" s="13">
        <f t="shared" si="8"/>
        <v>0.67115044247787614</v>
      </c>
      <c r="J68" s="18">
        <f t="shared" ref="J68:J131" si="9">J67+E68</f>
        <v>9676.0930000000008</v>
      </c>
      <c r="K68" s="22"/>
      <c r="L68" s="20"/>
      <c r="M68" s="23">
        <f t="shared" ref="M68:M131" si="10">M67+D68</f>
        <v>350.01999999999992</v>
      </c>
    </row>
    <row r="69" spans="1:13">
      <c r="A69" s="56">
        <v>39894</v>
      </c>
      <c r="B69" s="12" t="s">
        <v>12</v>
      </c>
      <c r="C69" s="13">
        <v>23.7</v>
      </c>
      <c r="D69" s="13">
        <v>3.54</v>
      </c>
      <c r="E69" s="55">
        <f t="shared" si="7"/>
        <v>83.897999999999996</v>
      </c>
      <c r="F69" s="15">
        <v>136.19999999999999</v>
      </c>
      <c r="G69" s="16">
        <f t="shared" ref="G69:G132" si="11">F69+G68</f>
        <v>8449.6000000000022</v>
      </c>
      <c r="H69" s="57">
        <f t="shared" si="6"/>
        <v>38.474576271186436</v>
      </c>
      <c r="I69" s="13">
        <f t="shared" si="8"/>
        <v>0.61599118942731279</v>
      </c>
      <c r="J69" s="18">
        <f t="shared" si="9"/>
        <v>9759.991</v>
      </c>
      <c r="K69" s="22"/>
      <c r="L69" s="20"/>
      <c r="M69" s="23">
        <f t="shared" si="10"/>
        <v>353.55999999999995</v>
      </c>
    </row>
    <row r="70" spans="1:13">
      <c r="A70" s="56">
        <v>39897</v>
      </c>
      <c r="B70" s="12" t="s">
        <v>12</v>
      </c>
      <c r="C70" s="13">
        <v>24</v>
      </c>
      <c r="D70" s="13">
        <v>5.04</v>
      </c>
      <c r="E70" s="55">
        <f t="shared" si="7"/>
        <v>120.96000000000001</v>
      </c>
      <c r="F70" s="15">
        <v>194</v>
      </c>
      <c r="G70" s="16">
        <f t="shared" si="11"/>
        <v>8643.6000000000022</v>
      </c>
      <c r="H70" s="57">
        <f t="shared" si="6"/>
        <v>38.492063492063494</v>
      </c>
      <c r="I70" s="13">
        <f t="shared" si="8"/>
        <v>0.62350515463917533</v>
      </c>
      <c r="J70" s="18">
        <f t="shared" si="9"/>
        <v>9880.9509999999991</v>
      </c>
      <c r="K70" s="22"/>
      <c r="L70" s="20"/>
      <c r="M70" s="23">
        <f t="shared" si="10"/>
        <v>358.59999999999997</v>
      </c>
    </row>
    <row r="71" spans="1:13">
      <c r="A71" s="56">
        <v>39904</v>
      </c>
      <c r="B71" s="12" t="s">
        <v>12</v>
      </c>
      <c r="C71" s="13">
        <v>25.1</v>
      </c>
      <c r="D71" s="13">
        <v>4.9400000000000004</v>
      </c>
      <c r="E71" s="55">
        <f t="shared" si="7"/>
        <v>123.99400000000001</v>
      </c>
      <c r="F71" s="15">
        <v>194.4</v>
      </c>
      <c r="G71" s="16">
        <f t="shared" si="11"/>
        <v>8838.0000000000018</v>
      </c>
      <c r="H71" s="57">
        <f t="shared" si="6"/>
        <v>39.352226720647771</v>
      </c>
      <c r="I71" s="13">
        <f t="shared" si="8"/>
        <v>0.63782921810699589</v>
      </c>
      <c r="J71" s="18">
        <f t="shared" si="9"/>
        <v>10004.945</v>
      </c>
      <c r="K71" s="22"/>
      <c r="L71" s="20"/>
      <c r="M71" s="23">
        <f t="shared" si="10"/>
        <v>363.53999999999996</v>
      </c>
    </row>
    <row r="72" spans="1:13">
      <c r="A72" s="56">
        <v>39908</v>
      </c>
      <c r="B72" s="12" t="s">
        <v>12</v>
      </c>
      <c r="C72" s="13">
        <v>24.9</v>
      </c>
      <c r="D72" s="13">
        <v>4.8899999999999997</v>
      </c>
      <c r="E72" s="55">
        <f t="shared" si="7"/>
        <v>121.76099999999998</v>
      </c>
      <c r="F72" s="15">
        <v>199.1</v>
      </c>
      <c r="G72" s="16">
        <f t="shared" si="11"/>
        <v>9037.1000000000022</v>
      </c>
      <c r="H72" s="58">
        <f t="shared" si="6"/>
        <v>40.715746421267895</v>
      </c>
      <c r="I72" s="13">
        <f t="shared" si="8"/>
        <v>0.61155700652938216</v>
      </c>
      <c r="J72" s="18">
        <f t="shared" si="9"/>
        <v>10126.706</v>
      </c>
      <c r="K72" s="22"/>
      <c r="L72" s="20"/>
      <c r="M72" s="23">
        <f t="shared" si="10"/>
        <v>368.42999999999995</v>
      </c>
    </row>
    <row r="73" spans="1:13">
      <c r="A73" s="56">
        <v>39912</v>
      </c>
      <c r="B73" s="12" t="s">
        <v>12</v>
      </c>
      <c r="C73" s="13">
        <v>24.9</v>
      </c>
      <c r="D73" s="13">
        <v>4.22</v>
      </c>
      <c r="E73" s="55">
        <f t="shared" si="7"/>
        <v>105.07799999999999</v>
      </c>
      <c r="F73" s="15">
        <v>161.4</v>
      </c>
      <c r="G73" s="16">
        <f t="shared" si="11"/>
        <v>9198.5000000000018</v>
      </c>
      <c r="H73" s="57">
        <f t="shared" si="6"/>
        <v>38.246445497630333</v>
      </c>
      <c r="I73" s="13">
        <f t="shared" si="8"/>
        <v>0.65104089219330841</v>
      </c>
      <c r="J73" s="18">
        <f t="shared" si="9"/>
        <v>10231.784</v>
      </c>
      <c r="K73" s="22" t="s">
        <v>36</v>
      </c>
      <c r="L73" s="20">
        <v>170</v>
      </c>
      <c r="M73" s="23">
        <f t="shared" si="10"/>
        <v>372.65</v>
      </c>
    </row>
    <row r="74" spans="1:13">
      <c r="A74" s="56">
        <v>39914</v>
      </c>
      <c r="B74" s="12" t="s">
        <v>12</v>
      </c>
      <c r="C74" s="13">
        <v>25.5</v>
      </c>
      <c r="D74" s="13">
        <v>3.09</v>
      </c>
      <c r="E74" s="55">
        <f t="shared" si="7"/>
        <v>78.795000000000002</v>
      </c>
      <c r="F74" s="15">
        <v>128.4</v>
      </c>
      <c r="G74" s="16">
        <f t="shared" si="11"/>
        <v>9326.9000000000015</v>
      </c>
      <c r="H74" s="58">
        <f t="shared" si="6"/>
        <v>41.553398058252434</v>
      </c>
      <c r="I74" s="13">
        <f t="shared" si="8"/>
        <v>0.61366822429906542</v>
      </c>
      <c r="J74" s="18">
        <f t="shared" si="9"/>
        <v>10310.579</v>
      </c>
      <c r="K74" s="22"/>
      <c r="L74" s="20"/>
      <c r="M74" s="23">
        <f t="shared" si="10"/>
        <v>375.73999999999995</v>
      </c>
    </row>
    <row r="75" spans="1:13">
      <c r="A75" s="56">
        <v>39921</v>
      </c>
      <c r="B75" s="12" t="s">
        <v>12</v>
      </c>
      <c r="C75" s="13">
        <v>25.5</v>
      </c>
      <c r="D75" s="13">
        <v>4.78</v>
      </c>
      <c r="E75" s="55">
        <f t="shared" si="7"/>
        <v>121.89</v>
      </c>
      <c r="F75" s="15">
        <v>183.5</v>
      </c>
      <c r="G75" s="16">
        <f t="shared" si="11"/>
        <v>9510.4000000000015</v>
      </c>
      <c r="H75" s="57">
        <f t="shared" si="6"/>
        <v>38.389121338912133</v>
      </c>
      <c r="I75" s="13">
        <f t="shared" si="8"/>
        <v>0.66425068119891006</v>
      </c>
      <c r="J75" s="18">
        <f t="shared" si="9"/>
        <v>10432.468999999999</v>
      </c>
      <c r="K75" s="22"/>
      <c r="L75" s="20"/>
      <c r="M75" s="23">
        <f t="shared" si="10"/>
        <v>380.51999999999992</v>
      </c>
    </row>
    <row r="76" spans="1:13">
      <c r="A76" s="56">
        <v>39924</v>
      </c>
      <c r="B76" s="12" t="s">
        <v>12</v>
      </c>
      <c r="C76" s="13">
        <v>25.5</v>
      </c>
      <c r="D76" s="13">
        <v>4.3499999999999996</v>
      </c>
      <c r="E76" s="55">
        <f t="shared" si="7"/>
        <v>110.925</v>
      </c>
      <c r="F76" s="15">
        <v>159.1</v>
      </c>
      <c r="G76" s="16">
        <f t="shared" si="11"/>
        <v>9669.5000000000018</v>
      </c>
      <c r="H76" s="57">
        <f t="shared" si="6"/>
        <v>36.574712643678161</v>
      </c>
      <c r="I76" s="13">
        <f t="shared" si="8"/>
        <v>0.69720301697045883</v>
      </c>
      <c r="J76" s="18">
        <f t="shared" si="9"/>
        <v>10543.393999999998</v>
      </c>
      <c r="K76" s="22"/>
      <c r="L76" s="20"/>
      <c r="M76" s="23">
        <f t="shared" si="10"/>
        <v>384.86999999999995</v>
      </c>
    </row>
    <row r="77" spans="1:13">
      <c r="A77" s="56">
        <v>39931</v>
      </c>
      <c r="B77" s="12" t="s">
        <v>12</v>
      </c>
      <c r="C77" s="13">
        <v>25.5</v>
      </c>
      <c r="D77" s="13">
        <v>5.05</v>
      </c>
      <c r="E77" s="55">
        <f t="shared" si="7"/>
        <v>128.77500000000001</v>
      </c>
      <c r="F77" s="15">
        <v>186.9</v>
      </c>
      <c r="G77" s="16">
        <f t="shared" si="11"/>
        <v>9856.4000000000015</v>
      </c>
      <c r="H77" s="57">
        <f t="shared" si="6"/>
        <v>37.009900990099013</v>
      </c>
      <c r="I77" s="13">
        <f t="shared" si="8"/>
        <v>0.6890048154093098</v>
      </c>
      <c r="J77" s="18">
        <f t="shared" si="9"/>
        <v>10672.168999999998</v>
      </c>
      <c r="K77" s="22"/>
      <c r="L77" s="20"/>
      <c r="M77" s="23">
        <f t="shared" si="10"/>
        <v>389.91999999999996</v>
      </c>
    </row>
    <row r="78" spans="1:13">
      <c r="A78" s="59">
        <v>39935</v>
      </c>
      <c r="B78" s="12" t="s">
        <v>12</v>
      </c>
      <c r="C78" s="13">
        <v>25.2</v>
      </c>
      <c r="D78" s="13">
        <v>3.97</v>
      </c>
      <c r="E78" s="55">
        <f t="shared" si="7"/>
        <v>100.044</v>
      </c>
      <c r="F78" s="15">
        <v>156.4</v>
      </c>
      <c r="G78" s="16">
        <f t="shared" si="11"/>
        <v>10012.800000000001</v>
      </c>
      <c r="H78" s="57">
        <f t="shared" si="6"/>
        <v>39.395465994962215</v>
      </c>
      <c r="I78" s="13">
        <f t="shared" si="8"/>
        <v>0.6396675191815856</v>
      </c>
      <c r="J78" s="18">
        <f t="shared" si="9"/>
        <v>10772.212999999998</v>
      </c>
      <c r="K78" s="22" t="s">
        <v>36</v>
      </c>
      <c r="L78" s="20">
        <v>170</v>
      </c>
      <c r="M78" s="23">
        <f t="shared" si="10"/>
        <v>393.89</v>
      </c>
    </row>
    <row r="79" spans="1:13">
      <c r="A79" s="60">
        <v>39941</v>
      </c>
      <c r="B79" s="12" t="s">
        <v>12</v>
      </c>
      <c r="C79" s="13">
        <v>25.2</v>
      </c>
      <c r="D79" s="13">
        <v>5.55</v>
      </c>
      <c r="E79" s="55">
        <f t="shared" si="7"/>
        <v>139.85999999999999</v>
      </c>
      <c r="F79" s="15">
        <v>217.6</v>
      </c>
      <c r="G79" s="16">
        <f t="shared" si="11"/>
        <v>10230.400000000001</v>
      </c>
      <c r="H79" s="57">
        <f t="shared" si="6"/>
        <v>39.207207207207205</v>
      </c>
      <c r="I79" s="13">
        <f t="shared" si="8"/>
        <v>0.64273897058823526</v>
      </c>
      <c r="J79" s="18">
        <f t="shared" si="9"/>
        <v>10912.072999999999</v>
      </c>
      <c r="K79" s="22"/>
      <c r="L79" s="20"/>
      <c r="M79" s="23">
        <f t="shared" si="10"/>
        <v>399.44</v>
      </c>
    </row>
    <row r="80" spans="1:13">
      <c r="A80" s="56">
        <v>39948</v>
      </c>
      <c r="B80" s="12" t="s">
        <v>12</v>
      </c>
      <c r="C80" s="13">
        <v>26.1</v>
      </c>
      <c r="D80" s="13">
        <v>4.83</v>
      </c>
      <c r="E80" s="55">
        <f t="shared" si="7"/>
        <v>126.063</v>
      </c>
      <c r="F80" s="15">
        <v>181.2</v>
      </c>
      <c r="G80" s="16">
        <f t="shared" si="11"/>
        <v>10411.600000000002</v>
      </c>
      <c r="H80" s="57">
        <f t="shared" si="6"/>
        <v>37.515527950310556</v>
      </c>
      <c r="I80" s="13">
        <f t="shared" si="8"/>
        <v>0.69571192052980135</v>
      </c>
      <c r="J80" s="18">
        <f t="shared" si="9"/>
        <v>11038.135999999999</v>
      </c>
      <c r="K80" s="22"/>
      <c r="L80" s="20"/>
      <c r="M80" s="23">
        <f t="shared" si="10"/>
        <v>404.27</v>
      </c>
    </row>
    <row r="81" spans="1:13">
      <c r="A81" s="56">
        <v>39953</v>
      </c>
      <c r="B81" s="12" t="s">
        <v>12</v>
      </c>
      <c r="C81" s="13">
        <v>26.7</v>
      </c>
      <c r="D81" s="13">
        <v>4.76</v>
      </c>
      <c r="E81" s="55">
        <f>C81*D81</f>
        <v>127.09199999999998</v>
      </c>
      <c r="F81" s="15">
        <v>171.7</v>
      </c>
      <c r="G81" s="16">
        <f t="shared" si="11"/>
        <v>10583.300000000003</v>
      </c>
      <c r="H81" s="57">
        <f t="shared" si="6"/>
        <v>36.071428571428569</v>
      </c>
      <c r="I81" s="13">
        <f t="shared" si="8"/>
        <v>0.74019801980198019</v>
      </c>
      <c r="J81" s="18">
        <f t="shared" si="9"/>
        <v>11165.227999999999</v>
      </c>
      <c r="K81" s="22"/>
      <c r="L81" s="20"/>
      <c r="M81" s="23">
        <f t="shared" si="10"/>
        <v>409.03</v>
      </c>
    </row>
    <row r="82" spans="1:13">
      <c r="A82" s="56">
        <v>39955</v>
      </c>
      <c r="B82" s="12" t="s">
        <v>12</v>
      </c>
      <c r="C82" s="13">
        <v>26.7</v>
      </c>
      <c r="D82" s="13">
        <v>2.2000000000000002</v>
      </c>
      <c r="E82" s="55">
        <f>C81*D81</f>
        <v>127.09199999999998</v>
      </c>
      <c r="F82" s="15">
        <v>83.6</v>
      </c>
      <c r="G82" s="16">
        <f t="shared" si="11"/>
        <v>10666.900000000003</v>
      </c>
      <c r="H82" s="57">
        <f t="shared" si="6"/>
        <v>37.999999999999993</v>
      </c>
      <c r="I82" s="13">
        <f t="shared" si="8"/>
        <v>1.5202392344497606</v>
      </c>
      <c r="J82" s="18">
        <f t="shared" si="9"/>
        <v>11292.32</v>
      </c>
      <c r="K82" s="22"/>
      <c r="L82" s="20"/>
      <c r="M82" s="23">
        <f t="shared" si="10"/>
        <v>411.22999999999996</v>
      </c>
    </row>
    <row r="83" spans="1:13">
      <c r="A83" s="56" t="s">
        <v>31</v>
      </c>
      <c r="B83" s="12" t="s">
        <v>12</v>
      </c>
      <c r="C83" s="13">
        <v>26.8</v>
      </c>
      <c r="D83" s="13">
        <v>17.600000000000001</v>
      </c>
      <c r="E83" s="55">
        <f t="shared" si="7"/>
        <v>471.68000000000006</v>
      </c>
      <c r="F83" s="15">
        <v>713.1</v>
      </c>
      <c r="G83" s="16">
        <f t="shared" si="11"/>
        <v>11380.000000000004</v>
      </c>
      <c r="H83" s="58">
        <f t="shared" si="6"/>
        <v>40.517045454545453</v>
      </c>
      <c r="I83" s="13">
        <f t="shared" si="8"/>
        <v>0.66145000701163936</v>
      </c>
      <c r="J83" s="18">
        <f t="shared" si="9"/>
        <v>11764</v>
      </c>
      <c r="K83" s="22" t="s">
        <v>38</v>
      </c>
      <c r="L83" s="20">
        <v>300</v>
      </c>
      <c r="M83" s="23">
        <f t="shared" si="10"/>
        <v>428.83</v>
      </c>
    </row>
    <row r="84" spans="1:13">
      <c r="A84" s="56">
        <v>39968</v>
      </c>
      <c r="B84" s="12" t="s">
        <v>12</v>
      </c>
      <c r="C84" s="13">
        <v>27.2</v>
      </c>
      <c r="D84" s="13">
        <v>5.29</v>
      </c>
      <c r="E84" s="55">
        <f t="shared" si="7"/>
        <v>143.88800000000001</v>
      </c>
      <c r="F84" s="15">
        <v>189.1</v>
      </c>
      <c r="G84" s="16">
        <f t="shared" si="11"/>
        <v>11569.100000000004</v>
      </c>
      <c r="H84" s="57">
        <f t="shared" si="6"/>
        <v>35.746691871455575</v>
      </c>
      <c r="I84" s="13">
        <f t="shared" si="8"/>
        <v>0.76090957165520889</v>
      </c>
      <c r="J84" s="18">
        <f t="shared" si="9"/>
        <v>11907.888000000001</v>
      </c>
      <c r="K84" s="22" t="s">
        <v>42</v>
      </c>
      <c r="L84" s="20">
        <v>129</v>
      </c>
      <c r="M84" s="23">
        <f t="shared" si="10"/>
        <v>434.12</v>
      </c>
    </row>
    <row r="85" spans="1:13">
      <c r="A85" s="56">
        <v>39974</v>
      </c>
      <c r="B85" s="12" t="s">
        <v>12</v>
      </c>
      <c r="C85" s="13">
        <v>27.7</v>
      </c>
      <c r="D85" s="13">
        <v>5.56</v>
      </c>
      <c r="E85" s="55">
        <f t="shared" si="7"/>
        <v>154.01199999999997</v>
      </c>
      <c r="F85" s="15">
        <v>210.6</v>
      </c>
      <c r="G85" s="16">
        <f t="shared" si="11"/>
        <v>11779.700000000004</v>
      </c>
      <c r="H85" s="57">
        <f t="shared" si="6"/>
        <v>37.877697841726622</v>
      </c>
      <c r="I85" s="13">
        <f t="shared" si="8"/>
        <v>0.73130104463437784</v>
      </c>
      <c r="J85" s="18">
        <f t="shared" si="9"/>
        <v>12061.900000000001</v>
      </c>
      <c r="K85" s="22"/>
      <c r="L85" s="20"/>
      <c r="M85" s="23">
        <f t="shared" si="10"/>
        <v>439.68</v>
      </c>
    </row>
    <row r="86" spans="1:13">
      <c r="A86" s="56">
        <v>39979</v>
      </c>
      <c r="B86" s="12" t="s">
        <v>12</v>
      </c>
      <c r="C86" s="13">
        <v>28</v>
      </c>
      <c r="D86" s="13">
        <v>4.96</v>
      </c>
      <c r="E86" s="55">
        <f t="shared" si="7"/>
        <v>138.88</v>
      </c>
      <c r="F86" s="15">
        <v>187.3</v>
      </c>
      <c r="G86" s="16">
        <f t="shared" si="11"/>
        <v>11967.000000000004</v>
      </c>
      <c r="H86" s="57">
        <f t="shared" si="6"/>
        <v>37.762096774193552</v>
      </c>
      <c r="I86" s="13">
        <f t="shared" si="8"/>
        <v>0.74148424986652417</v>
      </c>
      <c r="J86" s="18">
        <f t="shared" si="9"/>
        <v>12200.78</v>
      </c>
      <c r="K86" s="22"/>
      <c r="L86" s="20"/>
      <c r="M86" s="23">
        <f t="shared" si="10"/>
        <v>444.64</v>
      </c>
    </row>
    <row r="87" spans="1:13">
      <c r="A87" s="56">
        <v>39984</v>
      </c>
      <c r="B87" s="62" t="s">
        <v>20</v>
      </c>
      <c r="C87" s="13">
        <v>30.2</v>
      </c>
      <c r="D87" s="13">
        <v>5.21</v>
      </c>
      <c r="E87" s="55">
        <f t="shared" si="7"/>
        <v>157.34199999999998</v>
      </c>
      <c r="F87" s="15">
        <v>204.7</v>
      </c>
      <c r="G87" s="16">
        <f t="shared" si="11"/>
        <v>12171.700000000004</v>
      </c>
      <c r="H87" s="57">
        <f t="shared" si="6"/>
        <v>39.289827255278311</v>
      </c>
      <c r="I87" s="13">
        <f t="shared" si="8"/>
        <v>0.76864680019540788</v>
      </c>
      <c r="J87" s="18">
        <f t="shared" si="9"/>
        <v>12358.122000000001</v>
      </c>
      <c r="K87" s="22" t="s">
        <v>39</v>
      </c>
      <c r="L87" s="20">
        <v>300</v>
      </c>
      <c r="M87" s="23">
        <f t="shared" si="10"/>
        <v>449.84999999999997</v>
      </c>
    </row>
    <row r="88" spans="1:13">
      <c r="A88" s="56">
        <v>39990</v>
      </c>
      <c r="B88" s="12" t="s">
        <v>12</v>
      </c>
      <c r="C88" s="13">
        <v>28.7</v>
      </c>
      <c r="D88" s="13">
        <v>5.05</v>
      </c>
      <c r="E88" s="55">
        <f t="shared" si="7"/>
        <v>144.935</v>
      </c>
      <c r="F88" s="15">
        <v>190.7</v>
      </c>
      <c r="G88" s="16">
        <f t="shared" si="11"/>
        <v>12362.400000000005</v>
      </c>
      <c r="H88" s="57">
        <f t="shared" si="6"/>
        <v>37.762376237623762</v>
      </c>
      <c r="I88" s="13">
        <f t="shared" si="8"/>
        <v>0.76001573151546942</v>
      </c>
      <c r="J88" s="18">
        <f t="shared" si="9"/>
        <v>12503.057000000001</v>
      </c>
      <c r="K88" s="22"/>
      <c r="L88" s="20"/>
      <c r="M88" s="23">
        <f t="shared" si="10"/>
        <v>454.9</v>
      </c>
    </row>
    <row r="89" spans="1:13">
      <c r="A89" s="56">
        <v>40004</v>
      </c>
      <c r="B89" s="12" t="s">
        <v>12</v>
      </c>
      <c r="C89" s="13">
        <v>29.3</v>
      </c>
      <c r="D89" s="13">
        <v>4.57</v>
      </c>
      <c r="E89" s="55">
        <f t="shared" si="7"/>
        <v>133.90100000000001</v>
      </c>
      <c r="F89" s="15">
        <v>166.5</v>
      </c>
      <c r="G89" s="16">
        <f t="shared" si="11"/>
        <v>12528.900000000005</v>
      </c>
      <c r="H89" s="57">
        <f t="shared" si="6"/>
        <v>36.433260393873084</v>
      </c>
      <c r="I89" s="13">
        <f t="shared" si="8"/>
        <v>0.80421021021021022</v>
      </c>
      <c r="J89" s="18">
        <f t="shared" si="9"/>
        <v>12636.958000000001</v>
      </c>
      <c r="K89" s="22"/>
      <c r="L89" s="20"/>
      <c r="M89" s="23">
        <f t="shared" si="10"/>
        <v>459.46999999999997</v>
      </c>
    </row>
    <row r="90" spans="1:13">
      <c r="A90" s="56">
        <v>40010</v>
      </c>
      <c r="B90" s="12" t="s">
        <v>12</v>
      </c>
      <c r="C90" s="13">
        <v>28.1</v>
      </c>
      <c r="D90" s="13">
        <v>4.7</v>
      </c>
      <c r="E90" s="55">
        <f t="shared" si="7"/>
        <v>132.07000000000002</v>
      </c>
      <c r="F90" s="15">
        <v>172.1</v>
      </c>
      <c r="G90" s="16">
        <f t="shared" si="11"/>
        <v>12701.000000000005</v>
      </c>
      <c r="H90" s="57">
        <f t="shared" si="6"/>
        <v>36.617021276595743</v>
      </c>
      <c r="I90" s="13">
        <f t="shared" si="8"/>
        <v>0.76740267286461372</v>
      </c>
      <c r="J90" s="18">
        <f t="shared" si="9"/>
        <v>12769.028</v>
      </c>
      <c r="K90" s="22"/>
      <c r="L90" s="20"/>
      <c r="M90" s="23">
        <f t="shared" si="10"/>
        <v>464.16999999999996</v>
      </c>
    </row>
    <row r="91" spans="1:13">
      <c r="A91" s="56">
        <v>40017</v>
      </c>
      <c r="B91" s="12" t="s">
        <v>12</v>
      </c>
      <c r="C91" s="13">
        <v>27.7</v>
      </c>
      <c r="D91" s="13">
        <v>5.1100000000000003</v>
      </c>
      <c r="E91" s="55">
        <f t="shared" si="7"/>
        <v>141.547</v>
      </c>
      <c r="F91" s="15">
        <v>174.2</v>
      </c>
      <c r="G91" s="16">
        <f t="shared" si="11"/>
        <v>12875.200000000006</v>
      </c>
      <c r="H91" s="67">
        <f t="shared" si="6"/>
        <v>34.090019569471622</v>
      </c>
      <c r="I91" s="13">
        <f t="shared" si="8"/>
        <v>0.81255453501722164</v>
      </c>
      <c r="J91" s="18">
        <f t="shared" si="9"/>
        <v>12910.575000000001</v>
      </c>
      <c r="K91" s="22"/>
      <c r="L91" s="20"/>
      <c r="M91" s="23">
        <f t="shared" si="10"/>
        <v>469.28</v>
      </c>
    </row>
    <row r="92" spans="1:13">
      <c r="A92" s="56">
        <v>40025</v>
      </c>
      <c r="B92" s="12" t="s">
        <v>12</v>
      </c>
      <c r="C92" s="13">
        <v>28.3</v>
      </c>
      <c r="D92" s="13">
        <v>4.63</v>
      </c>
      <c r="E92" s="55">
        <f t="shared" si="7"/>
        <v>131.029</v>
      </c>
      <c r="F92" s="15">
        <v>174.4</v>
      </c>
      <c r="G92" s="16">
        <f t="shared" si="11"/>
        <v>13049.600000000006</v>
      </c>
      <c r="H92" s="57">
        <f t="shared" si="6"/>
        <v>37.667386609071279</v>
      </c>
      <c r="I92" s="13">
        <f t="shared" si="8"/>
        <v>0.75131307339449538</v>
      </c>
      <c r="J92" s="18">
        <f t="shared" si="9"/>
        <v>13041.604000000001</v>
      </c>
      <c r="K92" s="22" t="s">
        <v>41</v>
      </c>
      <c r="L92" s="20">
        <v>170</v>
      </c>
      <c r="M92" s="23">
        <f t="shared" si="10"/>
        <v>473.90999999999997</v>
      </c>
    </row>
    <row r="93" spans="1:13">
      <c r="A93" s="56">
        <v>40037</v>
      </c>
      <c r="B93" s="12" t="s">
        <v>12</v>
      </c>
      <c r="C93" s="13">
        <v>29</v>
      </c>
      <c r="D93" s="13">
        <v>4.6500000000000004</v>
      </c>
      <c r="E93" s="55">
        <f t="shared" si="7"/>
        <v>134.85000000000002</v>
      </c>
      <c r="F93" s="15">
        <v>148.80000000000001</v>
      </c>
      <c r="G93" s="16">
        <f t="shared" si="11"/>
        <v>13198.400000000005</v>
      </c>
      <c r="H93" s="67">
        <f t="shared" si="6"/>
        <v>32</v>
      </c>
      <c r="I93" s="13">
        <f t="shared" si="8"/>
        <v>0.90625000000000011</v>
      </c>
      <c r="J93" s="18">
        <f t="shared" si="9"/>
        <v>13176.454000000002</v>
      </c>
      <c r="K93" s="22"/>
      <c r="L93" s="20"/>
      <c r="M93" s="23">
        <f t="shared" si="10"/>
        <v>478.55999999999995</v>
      </c>
    </row>
    <row r="94" spans="1:13">
      <c r="A94" s="56">
        <v>40043</v>
      </c>
      <c r="B94" s="12" t="s">
        <v>12</v>
      </c>
      <c r="C94" s="13">
        <v>29</v>
      </c>
      <c r="D94" s="13">
        <v>4.75</v>
      </c>
      <c r="E94" s="55">
        <f t="shared" si="7"/>
        <v>137.75</v>
      </c>
      <c r="F94" s="15">
        <v>177.3</v>
      </c>
      <c r="G94" s="16">
        <f t="shared" si="11"/>
        <v>13375.700000000004</v>
      </c>
      <c r="H94" s="57">
        <f t="shared" si="6"/>
        <v>37.326315789473689</v>
      </c>
      <c r="I94" s="13">
        <f t="shared" si="8"/>
        <v>0.77693175408911441</v>
      </c>
      <c r="J94" s="18">
        <f t="shared" si="9"/>
        <v>13314.204000000002</v>
      </c>
      <c r="K94" s="22"/>
      <c r="L94" s="20"/>
      <c r="M94" s="23">
        <f t="shared" si="10"/>
        <v>483.30999999999995</v>
      </c>
    </row>
    <row r="95" spans="1:13">
      <c r="A95" s="61">
        <v>40052</v>
      </c>
      <c r="B95" s="12" t="s">
        <v>12</v>
      </c>
      <c r="C95" s="13">
        <v>29.4</v>
      </c>
      <c r="D95" s="13">
        <v>5.28</v>
      </c>
      <c r="E95" s="55">
        <f t="shared" si="7"/>
        <v>155.232</v>
      </c>
      <c r="F95" s="15">
        <v>191.4</v>
      </c>
      <c r="G95" s="16">
        <f t="shared" si="11"/>
        <v>13567.100000000004</v>
      </c>
      <c r="H95" s="57">
        <f t="shared" si="6"/>
        <v>36.25</v>
      </c>
      <c r="I95" s="13">
        <f t="shared" si="8"/>
        <v>0.81103448275862067</v>
      </c>
      <c r="J95" s="18">
        <f t="shared" si="9"/>
        <v>13469.436000000002</v>
      </c>
      <c r="K95" s="22"/>
      <c r="L95" s="20"/>
      <c r="M95" s="23">
        <f t="shared" si="10"/>
        <v>488.58999999999992</v>
      </c>
    </row>
    <row r="96" spans="1:13">
      <c r="A96" s="56">
        <v>40059</v>
      </c>
      <c r="B96" s="64" t="s">
        <v>34</v>
      </c>
      <c r="C96" s="13">
        <v>29.3</v>
      </c>
      <c r="D96" s="13">
        <v>5.39</v>
      </c>
      <c r="E96" s="55">
        <f t="shared" si="7"/>
        <v>157.92699999999999</v>
      </c>
      <c r="F96" s="15">
        <v>198.9</v>
      </c>
      <c r="G96" s="16">
        <f t="shared" si="11"/>
        <v>13766.000000000004</v>
      </c>
      <c r="H96" s="57">
        <f t="shared" si="6"/>
        <v>36.901669758812616</v>
      </c>
      <c r="I96" s="13">
        <f t="shared" si="8"/>
        <v>0.79400201106083457</v>
      </c>
      <c r="J96" s="18">
        <f t="shared" si="9"/>
        <v>13627.363000000001</v>
      </c>
      <c r="K96" s="22"/>
      <c r="L96" s="20"/>
      <c r="M96" s="23">
        <f t="shared" si="10"/>
        <v>493.9799999999999</v>
      </c>
    </row>
    <row r="97" spans="1:13">
      <c r="A97" s="56">
        <v>40063</v>
      </c>
      <c r="B97" s="63" t="s">
        <v>33</v>
      </c>
      <c r="C97" s="13">
        <v>31.4</v>
      </c>
      <c r="D97" s="13">
        <v>5.35</v>
      </c>
      <c r="E97" s="55">
        <f t="shared" si="7"/>
        <v>167.98999999999998</v>
      </c>
      <c r="F97" s="15">
        <v>205.3</v>
      </c>
      <c r="G97" s="16">
        <f t="shared" si="11"/>
        <v>13971.300000000003</v>
      </c>
      <c r="H97" s="57">
        <f t="shared" si="6"/>
        <v>38.373831775700943</v>
      </c>
      <c r="I97" s="13">
        <f t="shared" si="8"/>
        <v>0.81826595226497789</v>
      </c>
      <c r="J97" s="18">
        <f t="shared" si="9"/>
        <v>13795.353000000001</v>
      </c>
      <c r="K97" s="22"/>
      <c r="L97" s="20"/>
      <c r="M97" s="23">
        <f t="shared" si="10"/>
        <v>499.32999999999993</v>
      </c>
    </row>
    <row r="98" spans="1:13">
      <c r="A98" s="12" t="s">
        <v>35</v>
      </c>
      <c r="B98" s="12" t="s">
        <v>12</v>
      </c>
      <c r="C98" s="13">
        <v>29.3</v>
      </c>
      <c r="D98" s="13">
        <v>5.63</v>
      </c>
      <c r="E98" s="55">
        <f t="shared" si="7"/>
        <v>164.959</v>
      </c>
      <c r="F98" s="15">
        <v>203.1</v>
      </c>
      <c r="G98" s="16">
        <f t="shared" si="11"/>
        <v>14174.400000000003</v>
      </c>
      <c r="H98" s="57">
        <f t="shared" si="6"/>
        <v>36.074600355239788</v>
      </c>
      <c r="I98" s="13">
        <f t="shared" si="8"/>
        <v>0.81220580994583957</v>
      </c>
      <c r="J98" s="18">
        <f t="shared" si="9"/>
        <v>13960.312000000002</v>
      </c>
      <c r="K98" s="22" t="s">
        <v>40</v>
      </c>
      <c r="L98" s="20">
        <v>200</v>
      </c>
      <c r="M98" s="23">
        <f t="shared" si="10"/>
        <v>504.95999999999992</v>
      </c>
    </row>
    <row r="99" spans="1:13">
      <c r="A99" s="56">
        <v>40073</v>
      </c>
      <c r="B99" s="12" t="s">
        <v>12</v>
      </c>
      <c r="C99" s="13">
        <v>29</v>
      </c>
      <c r="D99" s="13">
        <v>6.45</v>
      </c>
      <c r="E99" s="55">
        <f t="shared" si="7"/>
        <v>187.05</v>
      </c>
      <c r="F99" s="15">
        <v>255.8</v>
      </c>
      <c r="G99" s="16">
        <f t="shared" si="11"/>
        <v>14430.200000000003</v>
      </c>
      <c r="H99" s="57">
        <f t="shared" si="6"/>
        <v>39.65891472868217</v>
      </c>
      <c r="I99" s="13">
        <f t="shared" si="8"/>
        <v>0.73123534010946056</v>
      </c>
      <c r="J99" s="18">
        <f t="shared" si="9"/>
        <v>14147.362000000001</v>
      </c>
      <c r="K99" s="22"/>
      <c r="L99" s="20"/>
      <c r="M99" s="23">
        <f t="shared" si="10"/>
        <v>511.40999999999991</v>
      </c>
    </row>
    <row r="100" spans="1:13">
      <c r="A100" s="56">
        <v>40079</v>
      </c>
      <c r="B100" s="12" t="s">
        <v>12</v>
      </c>
      <c r="C100" s="13">
        <v>29</v>
      </c>
      <c r="D100" s="13">
        <v>5.03</v>
      </c>
      <c r="E100" s="55">
        <f t="shared" si="7"/>
        <v>145.87</v>
      </c>
      <c r="F100" s="15">
        <v>195.3</v>
      </c>
      <c r="G100" s="16">
        <f t="shared" si="11"/>
        <v>14625.500000000002</v>
      </c>
      <c r="H100" s="57">
        <f t="shared" si="6"/>
        <v>38.827037773359841</v>
      </c>
      <c r="I100" s="13">
        <f t="shared" si="8"/>
        <v>0.74690220174091138</v>
      </c>
      <c r="J100" s="18">
        <f t="shared" si="9"/>
        <v>14293.232000000002</v>
      </c>
      <c r="K100" s="22"/>
      <c r="L100" s="20"/>
      <c r="M100" s="23">
        <f t="shared" si="10"/>
        <v>516.43999999999994</v>
      </c>
    </row>
    <row r="101" spans="1:13">
      <c r="A101" s="56">
        <v>40085</v>
      </c>
      <c r="B101" s="12" t="s">
        <v>28</v>
      </c>
      <c r="C101" s="13">
        <v>29</v>
      </c>
      <c r="D101" s="13">
        <v>5.38</v>
      </c>
      <c r="E101" s="55">
        <f t="shared" si="7"/>
        <v>156.02000000000001</v>
      </c>
      <c r="F101" s="15">
        <v>200.3</v>
      </c>
      <c r="G101" s="16">
        <f t="shared" si="11"/>
        <v>14825.800000000001</v>
      </c>
      <c r="H101" s="57">
        <f t="shared" si="6"/>
        <v>37.230483271375469</v>
      </c>
      <c r="I101" s="13">
        <f t="shared" si="8"/>
        <v>0.77893160259610583</v>
      </c>
      <c r="J101" s="18">
        <f t="shared" si="9"/>
        <v>14449.252000000002</v>
      </c>
      <c r="K101" s="22"/>
      <c r="L101" s="20"/>
      <c r="M101" s="23">
        <f t="shared" si="10"/>
        <v>521.81999999999994</v>
      </c>
    </row>
    <row r="102" spans="1:13">
      <c r="A102" s="56">
        <v>40093</v>
      </c>
      <c r="B102" s="12" t="s">
        <v>28</v>
      </c>
      <c r="C102" s="13">
        <v>28.3</v>
      </c>
      <c r="D102" s="13">
        <v>4.84</v>
      </c>
      <c r="E102" s="55">
        <f t="shared" si="7"/>
        <v>136.97200000000001</v>
      </c>
      <c r="F102" s="15">
        <v>178.9</v>
      </c>
      <c r="G102" s="16">
        <f t="shared" si="11"/>
        <v>15004.7</v>
      </c>
      <c r="H102" s="57">
        <f t="shared" si="6"/>
        <v>36.962809917355372</v>
      </c>
      <c r="I102" s="13">
        <f t="shared" si="8"/>
        <v>0.76563443264393516</v>
      </c>
      <c r="J102" s="18">
        <f t="shared" si="9"/>
        <v>14586.224000000002</v>
      </c>
      <c r="K102" s="22" t="s">
        <v>44</v>
      </c>
      <c r="L102" s="20">
        <v>200</v>
      </c>
      <c r="M102" s="23">
        <f t="shared" si="10"/>
        <v>526.66</v>
      </c>
    </row>
    <row r="103" spans="1:13">
      <c r="A103" s="56">
        <v>40099</v>
      </c>
      <c r="B103" s="12" t="s">
        <v>28</v>
      </c>
      <c r="C103" s="13">
        <v>28.8</v>
      </c>
      <c r="D103" s="13">
        <v>4.38</v>
      </c>
      <c r="E103" s="55">
        <f t="shared" si="7"/>
        <v>126.14400000000001</v>
      </c>
      <c r="F103" s="15">
        <v>161.9</v>
      </c>
      <c r="G103" s="16">
        <f t="shared" si="11"/>
        <v>15166.6</v>
      </c>
      <c r="H103" s="57">
        <f t="shared" si="6"/>
        <v>36.963470319634702</v>
      </c>
      <c r="I103" s="13">
        <f t="shared" si="8"/>
        <v>0.77914762198888199</v>
      </c>
      <c r="J103" s="18">
        <f t="shared" si="9"/>
        <v>14712.368000000002</v>
      </c>
      <c r="K103" s="22"/>
      <c r="L103" s="20"/>
      <c r="M103" s="23">
        <f t="shared" si="10"/>
        <v>531.04</v>
      </c>
    </row>
    <row r="104" spans="1:13">
      <c r="A104" s="56">
        <v>40107</v>
      </c>
      <c r="B104" s="12" t="s">
        <v>28</v>
      </c>
      <c r="C104" s="13">
        <v>29.5</v>
      </c>
      <c r="D104" s="13">
        <v>4.6100000000000003</v>
      </c>
      <c r="E104" s="55">
        <f t="shared" si="7"/>
        <v>135.995</v>
      </c>
      <c r="F104" s="15">
        <v>175.3</v>
      </c>
      <c r="G104" s="16">
        <f t="shared" si="11"/>
        <v>15341.9</v>
      </c>
      <c r="H104" s="57">
        <f t="shared" si="6"/>
        <v>38.026030368763557</v>
      </c>
      <c r="I104" s="13">
        <f t="shared" si="8"/>
        <v>0.77578436965202513</v>
      </c>
      <c r="J104" s="18">
        <f t="shared" si="9"/>
        <v>14848.363000000003</v>
      </c>
      <c r="K104" s="22"/>
      <c r="L104" s="20"/>
      <c r="M104" s="23">
        <f t="shared" si="10"/>
        <v>535.65</v>
      </c>
    </row>
    <row r="105" spans="1:13">
      <c r="A105" s="56">
        <v>40114</v>
      </c>
      <c r="B105" s="12" t="s">
        <v>28</v>
      </c>
      <c r="C105" s="13">
        <v>30.4</v>
      </c>
      <c r="D105" s="13">
        <v>4.9800000000000004</v>
      </c>
      <c r="E105" s="55">
        <f t="shared" si="7"/>
        <v>151.392</v>
      </c>
      <c r="F105" s="15">
        <v>187.6</v>
      </c>
      <c r="G105" s="16">
        <f t="shared" si="11"/>
        <v>15529.5</v>
      </c>
      <c r="H105" s="57">
        <f t="shared" si="6"/>
        <v>37.670682730923687</v>
      </c>
      <c r="I105" s="13">
        <f t="shared" si="8"/>
        <v>0.80699360341151383</v>
      </c>
      <c r="J105" s="18">
        <f t="shared" si="9"/>
        <v>14999.755000000003</v>
      </c>
      <c r="K105" s="22"/>
      <c r="L105" s="20"/>
      <c r="M105" s="23">
        <f t="shared" si="10"/>
        <v>540.63</v>
      </c>
    </row>
    <row r="106" spans="1:13">
      <c r="A106" s="56">
        <v>40119</v>
      </c>
      <c r="B106" s="12" t="s">
        <v>28</v>
      </c>
      <c r="C106" s="13">
        <v>30.2</v>
      </c>
      <c r="D106" s="13">
        <v>4.8</v>
      </c>
      <c r="E106" s="55">
        <f t="shared" si="7"/>
        <v>144.95999999999998</v>
      </c>
      <c r="F106" s="15">
        <v>188.7</v>
      </c>
      <c r="G106" s="16">
        <f t="shared" si="11"/>
        <v>15718.2</v>
      </c>
      <c r="H106" s="57">
        <f t="shared" si="6"/>
        <v>39.3125</v>
      </c>
      <c r="I106" s="13">
        <f t="shared" si="8"/>
        <v>0.7682034976152623</v>
      </c>
      <c r="J106" s="18">
        <f t="shared" si="9"/>
        <v>15144.715000000002</v>
      </c>
      <c r="K106" s="22"/>
      <c r="L106" s="20"/>
      <c r="M106" s="23">
        <f t="shared" si="10"/>
        <v>545.42999999999995</v>
      </c>
    </row>
    <row r="107" spans="1:13">
      <c r="A107" s="56">
        <v>40124</v>
      </c>
      <c r="B107" s="12" t="s">
        <v>28</v>
      </c>
      <c r="C107" s="13">
        <v>30.8</v>
      </c>
      <c r="D107" s="13">
        <v>4.03</v>
      </c>
      <c r="E107" s="55">
        <f t="shared" si="7"/>
        <v>124.12400000000001</v>
      </c>
      <c r="F107" s="15">
        <v>159.4</v>
      </c>
      <c r="G107" s="16">
        <f t="shared" si="11"/>
        <v>15877.6</v>
      </c>
      <c r="H107" s="57">
        <f t="shared" si="6"/>
        <v>39.553349875930522</v>
      </c>
      <c r="I107" s="13">
        <f t="shared" si="8"/>
        <v>0.77869510664993724</v>
      </c>
      <c r="J107" s="18">
        <f t="shared" si="9"/>
        <v>15268.839000000002</v>
      </c>
      <c r="K107" s="22"/>
      <c r="L107" s="20"/>
      <c r="M107" s="23">
        <f t="shared" si="10"/>
        <v>549.45999999999992</v>
      </c>
    </row>
    <row r="108" spans="1:13">
      <c r="A108" s="56">
        <v>40127</v>
      </c>
      <c r="B108" s="68" t="s">
        <v>43</v>
      </c>
      <c r="C108" s="13">
        <v>30.1</v>
      </c>
      <c r="D108" s="13">
        <v>4.6100000000000003</v>
      </c>
      <c r="E108" s="55">
        <f t="shared" si="7"/>
        <v>138.76100000000002</v>
      </c>
      <c r="F108" s="15">
        <v>185.3</v>
      </c>
      <c r="G108" s="16">
        <f t="shared" si="11"/>
        <v>16062.9</v>
      </c>
      <c r="H108" s="69">
        <f t="shared" si="6"/>
        <v>40.195227765726678</v>
      </c>
      <c r="I108" s="13">
        <f t="shared" si="8"/>
        <v>0.7488451160280627</v>
      </c>
      <c r="J108" s="18">
        <f t="shared" si="9"/>
        <v>15407.600000000002</v>
      </c>
      <c r="K108" s="22" t="s">
        <v>48</v>
      </c>
      <c r="L108" s="20">
        <v>200</v>
      </c>
      <c r="M108" s="23">
        <f t="shared" si="10"/>
        <v>554.06999999999994</v>
      </c>
    </row>
    <row r="109" spans="1:13">
      <c r="A109" s="56">
        <v>40135</v>
      </c>
      <c r="B109" s="12" t="s">
        <v>28</v>
      </c>
      <c r="C109" s="13">
        <v>30.9</v>
      </c>
      <c r="D109" s="13">
        <v>5.21</v>
      </c>
      <c r="E109" s="55">
        <f t="shared" si="7"/>
        <v>160.989</v>
      </c>
      <c r="F109" s="15">
        <v>189.7</v>
      </c>
      <c r="G109" s="16">
        <f t="shared" si="11"/>
        <v>16252.6</v>
      </c>
      <c r="H109" s="57">
        <f t="shared" si="6"/>
        <v>36.410748560460654</v>
      </c>
      <c r="I109" s="13">
        <f t="shared" si="8"/>
        <v>0.84865050079072224</v>
      </c>
      <c r="J109" s="18">
        <f t="shared" si="9"/>
        <v>15568.589000000002</v>
      </c>
      <c r="K109" s="22"/>
      <c r="L109" s="20"/>
      <c r="M109" s="23">
        <f t="shared" si="10"/>
        <v>559.28</v>
      </c>
    </row>
    <row r="110" spans="1:13">
      <c r="A110" s="56">
        <v>40143</v>
      </c>
      <c r="B110" s="12" t="s">
        <v>28</v>
      </c>
      <c r="C110" s="13">
        <v>30.8</v>
      </c>
      <c r="D110" s="13">
        <v>4.9000000000000004</v>
      </c>
      <c r="E110" s="55">
        <f t="shared" si="7"/>
        <v>150.92000000000002</v>
      </c>
      <c r="F110" s="15">
        <v>205.7</v>
      </c>
      <c r="G110" s="16">
        <f t="shared" si="11"/>
        <v>16458.3</v>
      </c>
      <c r="H110" s="69">
        <f t="shared" si="6"/>
        <v>41.979591836734691</v>
      </c>
      <c r="I110" s="13">
        <f t="shared" si="8"/>
        <v>0.73368983957219258</v>
      </c>
      <c r="J110" s="18">
        <f t="shared" si="9"/>
        <v>15719.509000000002</v>
      </c>
      <c r="K110" s="22"/>
      <c r="L110" s="20"/>
      <c r="M110" s="23">
        <f t="shared" si="10"/>
        <v>564.17999999999995</v>
      </c>
    </row>
    <row r="111" spans="1:13">
      <c r="A111" s="56">
        <v>40149</v>
      </c>
      <c r="B111" s="12" t="s">
        <v>28</v>
      </c>
      <c r="C111" s="13">
        <v>30.7</v>
      </c>
      <c r="D111" s="13">
        <v>4.79</v>
      </c>
      <c r="E111" s="55">
        <f>C111*D111</f>
        <v>147.053</v>
      </c>
      <c r="F111" s="15">
        <v>181.3</v>
      </c>
      <c r="G111" s="16">
        <f t="shared" si="11"/>
        <v>16639.599999999999</v>
      </c>
      <c r="H111" s="57">
        <f t="shared" si="6"/>
        <v>37.849686847599166</v>
      </c>
      <c r="I111" s="13">
        <f t="shared" si="8"/>
        <v>0.81110314396028671</v>
      </c>
      <c r="J111" s="18">
        <f t="shared" si="9"/>
        <v>15866.562000000002</v>
      </c>
      <c r="K111" s="22"/>
      <c r="L111" s="20"/>
      <c r="M111" s="23">
        <f t="shared" si="10"/>
        <v>568.96999999999991</v>
      </c>
    </row>
    <row r="112" spans="1:13">
      <c r="A112" s="56">
        <v>40155</v>
      </c>
      <c r="B112" s="12" t="s">
        <v>28</v>
      </c>
      <c r="C112" s="13">
        <v>31</v>
      </c>
      <c r="D112" s="13">
        <v>4.32</v>
      </c>
      <c r="E112" s="55">
        <f t="shared" si="7"/>
        <v>133.92000000000002</v>
      </c>
      <c r="F112" s="15">
        <v>169.5</v>
      </c>
      <c r="G112" s="16">
        <f t="shared" si="11"/>
        <v>16809.099999999999</v>
      </c>
      <c r="H112" s="57">
        <f t="shared" si="6"/>
        <v>39.236111111111107</v>
      </c>
      <c r="I112" s="13">
        <f t="shared" si="8"/>
        <v>0.79008849557522132</v>
      </c>
      <c r="J112" s="18">
        <f t="shared" si="9"/>
        <v>16000.482000000002</v>
      </c>
      <c r="K112" s="22" t="s">
        <v>45</v>
      </c>
      <c r="L112" s="20">
        <v>850</v>
      </c>
      <c r="M112" s="23">
        <f t="shared" si="10"/>
        <v>573.29</v>
      </c>
    </row>
    <row r="113" spans="1:13">
      <c r="A113" s="56">
        <v>40162</v>
      </c>
      <c r="B113" s="12" t="s">
        <v>28</v>
      </c>
      <c r="C113" s="13">
        <v>30.5</v>
      </c>
      <c r="D113" s="13">
        <v>4.66</v>
      </c>
      <c r="E113" s="55">
        <f t="shared" si="7"/>
        <v>142.13</v>
      </c>
      <c r="F113" s="15">
        <v>176.6</v>
      </c>
      <c r="G113" s="16">
        <f t="shared" si="11"/>
        <v>16985.699999999997</v>
      </c>
      <c r="H113" s="57">
        <f t="shared" si="6"/>
        <v>37.896995708154506</v>
      </c>
      <c r="I113" s="13">
        <f t="shared" si="8"/>
        <v>0.80481313703284263</v>
      </c>
      <c r="J113" s="18">
        <f t="shared" si="9"/>
        <v>16142.612000000001</v>
      </c>
      <c r="K113" s="22" t="s">
        <v>46</v>
      </c>
      <c r="L113" s="20">
        <v>1000</v>
      </c>
      <c r="M113" s="23">
        <f t="shared" si="10"/>
        <v>577.94999999999993</v>
      </c>
    </row>
    <row r="114" spans="1:13">
      <c r="A114" s="56">
        <v>40170</v>
      </c>
      <c r="B114" s="12" t="s">
        <v>28</v>
      </c>
      <c r="C114" s="13">
        <v>29.8</v>
      </c>
      <c r="D114" s="13">
        <v>4.7699999999999996</v>
      </c>
      <c r="E114" s="55">
        <f t="shared" si="7"/>
        <v>142.14599999999999</v>
      </c>
      <c r="F114" s="15">
        <v>177.1</v>
      </c>
      <c r="G114" s="16">
        <f t="shared" si="11"/>
        <v>17162.799999999996</v>
      </c>
      <c r="H114" s="57">
        <f t="shared" si="6"/>
        <v>37.127882599580715</v>
      </c>
      <c r="I114" s="13">
        <f t="shared" si="8"/>
        <v>0.8026312817617165</v>
      </c>
      <c r="J114" s="18">
        <f t="shared" si="9"/>
        <v>16284.758000000002</v>
      </c>
      <c r="K114" s="22" t="s">
        <v>49</v>
      </c>
      <c r="L114" s="20">
        <v>200</v>
      </c>
      <c r="M114" s="23">
        <f t="shared" si="10"/>
        <v>582.71999999999991</v>
      </c>
    </row>
    <row r="115" spans="1:13">
      <c r="A115" s="56">
        <v>40176</v>
      </c>
      <c r="B115" s="12" t="s">
        <v>28</v>
      </c>
      <c r="C115" s="13">
        <v>29.9</v>
      </c>
      <c r="D115" s="13">
        <v>4.2699999999999996</v>
      </c>
      <c r="E115" s="55">
        <f t="shared" si="7"/>
        <v>127.67299999999999</v>
      </c>
      <c r="F115" s="15">
        <v>168.7</v>
      </c>
      <c r="G115" s="16">
        <f t="shared" si="11"/>
        <v>17331.499999999996</v>
      </c>
      <c r="H115" s="57">
        <f t="shared" si="6"/>
        <v>39.508196721311478</v>
      </c>
      <c r="I115" s="13">
        <f t="shared" si="8"/>
        <v>0.75680497925311196</v>
      </c>
      <c r="J115" s="18">
        <f t="shared" si="9"/>
        <v>16412.431</v>
      </c>
      <c r="K115" s="22"/>
      <c r="L115" s="20"/>
      <c r="M115" s="23">
        <f t="shared" si="10"/>
        <v>586.9899999999999</v>
      </c>
    </row>
    <row r="116" spans="1:13">
      <c r="A116" s="56">
        <v>40184</v>
      </c>
      <c r="B116" s="12" t="s">
        <v>28</v>
      </c>
      <c r="C116" s="13">
        <v>30.7</v>
      </c>
      <c r="D116" s="13">
        <v>4.83</v>
      </c>
      <c r="E116" s="55">
        <f t="shared" si="7"/>
        <v>148.28100000000001</v>
      </c>
      <c r="F116" s="15">
        <v>181.7</v>
      </c>
      <c r="G116" s="16">
        <f t="shared" si="11"/>
        <v>17513.199999999997</v>
      </c>
      <c r="H116" s="57">
        <f t="shared" si="6"/>
        <v>37.619047619047613</v>
      </c>
      <c r="I116" s="13">
        <f t="shared" si="8"/>
        <v>0.81607594936708872</v>
      </c>
      <c r="J116" s="18">
        <f t="shared" si="9"/>
        <v>16560.712</v>
      </c>
      <c r="K116" s="22"/>
      <c r="L116" s="20"/>
      <c r="M116" s="23">
        <f t="shared" si="10"/>
        <v>591.81999999999994</v>
      </c>
    </row>
    <row r="117" spans="1:13">
      <c r="A117" s="56">
        <v>40191</v>
      </c>
      <c r="B117" s="12" t="s">
        <v>28</v>
      </c>
      <c r="C117" s="13">
        <v>30.8</v>
      </c>
      <c r="D117" s="13">
        <v>4.01</v>
      </c>
      <c r="E117" s="55">
        <f t="shared" si="7"/>
        <v>123.508</v>
      </c>
      <c r="F117" s="15">
        <v>163.6</v>
      </c>
      <c r="G117" s="16">
        <f t="shared" si="11"/>
        <v>17676.799999999996</v>
      </c>
      <c r="H117" s="69">
        <f t="shared" si="6"/>
        <v>40.798004987531172</v>
      </c>
      <c r="I117" s="13">
        <f t="shared" si="8"/>
        <v>0.75493887530562342</v>
      </c>
      <c r="J117" s="18">
        <f t="shared" si="9"/>
        <v>16684.22</v>
      </c>
      <c r="K117" s="22"/>
      <c r="L117" s="20"/>
      <c r="M117" s="23">
        <f t="shared" si="10"/>
        <v>595.82999999999993</v>
      </c>
    </row>
    <row r="118" spans="1:13">
      <c r="A118" s="56">
        <v>40192</v>
      </c>
      <c r="B118" s="12" t="s">
        <v>28</v>
      </c>
      <c r="C118" s="13">
        <v>30.8</v>
      </c>
      <c r="D118" s="13">
        <v>2.34</v>
      </c>
      <c r="E118" s="55">
        <f t="shared" si="7"/>
        <v>72.072000000000003</v>
      </c>
      <c r="F118" s="15">
        <v>81</v>
      </c>
      <c r="G118" s="16">
        <f t="shared" si="11"/>
        <v>17757.799999999996</v>
      </c>
      <c r="H118" s="72">
        <f t="shared" si="6"/>
        <v>34.61538461538462</v>
      </c>
      <c r="I118" s="13">
        <f t="shared" si="8"/>
        <v>0.88977777777777778</v>
      </c>
      <c r="J118" s="18">
        <f t="shared" si="9"/>
        <v>16756.292000000001</v>
      </c>
      <c r="K118" s="22"/>
      <c r="L118" s="20"/>
      <c r="M118" s="23">
        <f t="shared" si="10"/>
        <v>598.16999999999996</v>
      </c>
    </row>
    <row r="119" spans="1:13">
      <c r="A119" s="56">
        <v>40199</v>
      </c>
      <c r="B119" s="12" t="s">
        <v>28</v>
      </c>
      <c r="C119" s="13">
        <v>30.8</v>
      </c>
      <c r="D119" s="13">
        <v>4.08</v>
      </c>
      <c r="E119" s="55">
        <f t="shared" si="7"/>
        <v>125.664</v>
      </c>
      <c r="F119" s="15">
        <v>163.5</v>
      </c>
      <c r="G119" s="16">
        <f t="shared" si="11"/>
        <v>17921.299999999996</v>
      </c>
      <c r="H119" s="69">
        <f t="shared" si="6"/>
        <v>40.073529411764703</v>
      </c>
      <c r="I119" s="13">
        <f t="shared" si="8"/>
        <v>0.76858715596330274</v>
      </c>
      <c r="J119" s="18">
        <f t="shared" si="9"/>
        <v>16881.956000000002</v>
      </c>
      <c r="K119" s="22"/>
      <c r="L119" s="20"/>
      <c r="M119" s="23">
        <f t="shared" si="10"/>
        <v>602.25</v>
      </c>
    </row>
    <row r="120" spans="1:13">
      <c r="A120" s="56">
        <v>40211</v>
      </c>
      <c r="B120" s="12" t="s">
        <v>28</v>
      </c>
      <c r="C120" s="13">
        <v>29.5</v>
      </c>
      <c r="D120" s="13">
        <v>3.98</v>
      </c>
      <c r="E120" s="55">
        <f t="shared" si="7"/>
        <v>117.41</v>
      </c>
      <c r="F120" s="15">
        <v>134.69999999999999</v>
      </c>
      <c r="G120" s="16">
        <f t="shared" si="11"/>
        <v>18055.999999999996</v>
      </c>
      <c r="H120" s="57">
        <f t="shared" si="6"/>
        <v>33.844221105527637</v>
      </c>
      <c r="I120" s="13">
        <f t="shared" si="8"/>
        <v>0.87164068299925768</v>
      </c>
      <c r="J120" s="18">
        <f t="shared" si="9"/>
        <v>16999.366000000002</v>
      </c>
      <c r="K120" s="22" t="s">
        <v>49</v>
      </c>
      <c r="L120" s="20">
        <v>200</v>
      </c>
      <c r="M120" s="23">
        <f t="shared" si="10"/>
        <v>606.23</v>
      </c>
    </row>
    <row r="121" spans="1:13">
      <c r="A121" s="56">
        <v>40217</v>
      </c>
      <c r="B121" s="12" t="s">
        <v>28</v>
      </c>
      <c r="C121" s="13">
        <v>29.8</v>
      </c>
      <c r="D121" s="13">
        <v>4.4800000000000004</v>
      </c>
      <c r="E121" s="55">
        <f t="shared" si="7"/>
        <v>133.50400000000002</v>
      </c>
      <c r="F121" s="15">
        <v>163.80000000000001</v>
      </c>
      <c r="G121" s="16">
        <f t="shared" si="11"/>
        <v>18219.799999999996</v>
      </c>
      <c r="H121" s="57">
        <f t="shared" si="6"/>
        <v>36.5625</v>
      </c>
      <c r="I121" s="13">
        <f t="shared" si="8"/>
        <v>0.81504273504273506</v>
      </c>
      <c r="J121" s="18">
        <f t="shared" si="9"/>
        <v>17132.870000000003</v>
      </c>
      <c r="K121" s="22"/>
      <c r="L121" s="20"/>
      <c r="M121" s="23">
        <f t="shared" si="10"/>
        <v>610.71</v>
      </c>
    </row>
    <row r="122" spans="1:13">
      <c r="A122" s="56">
        <v>40236</v>
      </c>
      <c r="B122" s="12" t="s">
        <v>28</v>
      </c>
      <c r="C122" s="13">
        <v>28.6</v>
      </c>
      <c r="D122" s="13">
        <v>5.35</v>
      </c>
      <c r="E122" s="55">
        <f t="shared" si="7"/>
        <v>153.01</v>
      </c>
      <c r="F122" s="15">
        <v>199.6</v>
      </c>
      <c r="G122" s="16">
        <f t="shared" si="11"/>
        <v>18419.399999999994</v>
      </c>
      <c r="H122" s="57">
        <f t="shared" si="6"/>
        <v>37.308411214953274</v>
      </c>
      <c r="I122" s="13">
        <f t="shared" si="8"/>
        <v>0.76658316633266532</v>
      </c>
      <c r="J122" s="18">
        <f t="shared" si="9"/>
        <v>17285.88</v>
      </c>
      <c r="K122" s="22"/>
      <c r="L122" s="20"/>
      <c r="M122" s="23">
        <f t="shared" si="10"/>
        <v>616.06000000000006</v>
      </c>
    </row>
    <row r="123" spans="1:13">
      <c r="A123" s="56">
        <v>40242</v>
      </c>
      <c r="B123" s="12" t="s">
        <v>28</v>
      </c>
      <c r="C123" s="13">
        <v>28.8</v>
      </c>
      <c r="D123" s="13">
        <v>5.04</v>
      </c>
      <c r="E123" s="55">
        <f t="shared" si="7"/>
        <v>145.15200000000002</v>
      </c>
      <c r="F123" s="15">
        <v>194.6</v>
      </c>
      <c r="G123" s="16">
        <f t="shared" si="11"/>
        <v>18613.999999999993</v>
      </c>
      <c r="H123" s="57">
        <f t="shared" si="6"/>
        <v>38.611111111111107</v>
      </c>
      <c r="I123" s="13">
        <f t="shared" si="8"/>
        <v>0.74589928057553967</v>
      </c>
      <c r="J123" s="18">
        <f t="shared" si="9"/>
        <v>17431.031999999999</v>
      </c>
      <c r="K123" s="22"/>
      <c r="L123" s="20"/>
      <c r="M123" s="23">
        <f t="shared" si="10"/>
        <v>621.1</v>
      </c>
    </row>
    <row r="124" spans="1:13">
      <c r="A124" s="56">
        <v>40249</v>
      </c>
      <c r="B124" s="12" t="s">
        <v>28</v>
      </c>
      <c r="C124" s="13">
        <v>29.2</v>
      </c>
      <c r="D124" s="13">
        <v>5.07</v>
      </c>
      <c r="E124" s="55">
        <f t="shared" si="7"/>
        <v>148.04400000000001</v>
      </c>
      <c r="F124" s="15">
        <v>193</v>
      </c>
      <c r="G124" s="16">
        <f t="shared" si="11"/>
        <v>18806.999999999993</v>
      </c>
      <c r="H124" s="70">
        <f t="shared" si="6"/>
        <v>38.067061143984219</v>
      </c>
      <c r="I124" s="13">
        <f t="shared" si="8"/>
        <v>0.76706735751295341</v>
      </c>
      <c r="J124" s="18">
        <f t="shared" si="9"/>
        <v>17579.076000000001</v>
      </c>
      <c r="K124" s="22"/>
      <c r="L124" s="20"/>
      <c r="M124" s="23">
        <f t="shared" si="10"/>
        <v>626.17000000000007</v>
      </c>
    </row>
    <row r="125" spans="1:13">
      <c r="A125" s="56">
        <v>40256</v>
      </c>
      <c r="B125" s="12" t="s">
        <v>28</v>
      </c>
      <c r="C125" s="13">
        <v>29.4</v>
      </c>
      <c r="D125" s="13">
        <v>4.8600000000000003</v>
      </c>
      <c r="E125" s="55">
        <f t="shared" si="7"/>
        <v>142.88400000000001</v>
      </c>
      <c r="F125" s="15">
        <v>196</v>
      </c>
      <c r="G125" s="16">
        <f t="shared" si="11"/>
        <v>19002.999999999993</v>
      </c>
      <c r="H125" s="69">
        <f t="shared" si="6"/>
        <v>40.329218106995881</v>
      </c>
      <c r="I125" s="13">
        <f t="shared" si="8"/>
        <v>0.72900000000000009</v>
      </c>
      <c r="J125" s="18">
        <f t="shared" si="9"/>
        <v>17721.96</v>
      </c>
      <c r="K125" s="22"/>
      <c r="L125" s="20"/>
      <c r="M125" s="23">
        <f t="shared" si="10"/>
        <v>631.03000000000009</v>
      </c>
    </row>
    <row r="126" spans="1:13">
      <c r="A126" s="12"/>
      <c r="B126" s="12" t="s">
        <v>28</v>
      </c>
      <c r="C126" s="13"/>
      <c r="D126" s="13"/>
      <c r="E126" s="55">
        <f t="shared" si="7"/>
        <v>0</v>
      </c>
      <c r="F126" s="15"/>
      <c r="G126" s="16">
        <f t="shared" si="11"/>
        <v>19002.999999999993</v>
      </c>
      <c r="H126" s="57" t="e">
        <f t="shared" si="6"/>
        <v>#DIV/0!</v>
      </c>
      <c r="I126" s="13" t="e">
        <f t="shared" si="8"/>
        <v>#DIV/0!</v>
      </c>
      <c r="J126" s="18">
        <f t="shared" si="9"/>
        <v>17721.96</v>
      </c>
      <c r="K126" s="22"/>
      <c r="L126" s="20"/>
      <c r="M126" s="23">
        <f t="shared" si="10"/>
        <v>631.03000000000009</v>
      </c>
    </row>
    <row r="127" spans="1:13">
      <c r="A127" s="12"/>
      <c r="B127" s="12" t="s">
        <v>28</v>
      </c>
      <c r="C127" s="13"/>
      <c r="D127" s="13"/>
      <c r="E127" s="55">
        <f t="shared" si="7"/>
        <v>0</v>
      </c>
      <c r="F127" s="15"/>
      <c r="G127" s="16">
        <f t="shared" si="11"/>
        <v>19002.999999999993</v>
      </c>
      <c r="H127" s="57" t="e">
        <f t="shared" ref="H127:H155" si="12">F127/D127</f>
        <v>#DIV/0!</v>
      </c>
      <c r="I127" s="13" t="e">
        <f t="shared" si="8"/>
        <v>#DIV/0!</v>
      </c>
      <c r="J127" s="18">
        <f t="shared" si="9"/>
        <v>17721.96</v>
      </c>
      <c r="K127" s="22"/>
      <c r="L127" s="20"/>
      <c r="M127" s="23">
        <f t="shared" si="10"/>
        <v>631.03000000000009</v>
      </c>
    </row>
    <row r="128" spans="1:13">
      <c r="A128" s="12"/>
      <c r="B128" s="12" t="s">
        <v>28</v>
      </c>
      <c r="C128" s="13"/>
      <c r="D128" s="13"/>
      <c r="E128" s="55">
        <f t="shared" si="7"/>
        <v>0</v>
      </c>
      <c r="F128" s="15"/>
      <c r="G128" s="16">
        <f t="shared" si="11"/>
        <v>19002.999999999993</v>
      </c>
      <c r="H128" s="57" t="e">
        <f t="shared" si="12"/>
        <v>#DIV/0!</v>
      </c>
      <c r="I128" s="13" t="e">
        <f t="shared" si="8"/>
        <v>#DIV/0!</v>
      </c>
      <c r="J128" s="18">
        <f t="shared" si="9"/>
        <v>17721.96</v>
      </c>
      <c r="K128" s="22"/>
      <c r="L128" s="20"/>
      <c r="M128" s="23">
        <f t="shared" si="10"/>
        <v>631.03000000000009</v>
      </c>
    </row>
    <row r="129" spans="1:13">
      <c r="A129" s="12"/>
      <c r="B129" s="12" t="s">
        <v>28</v>
      </c>
      <c r="C129" s="13"/>
      <c r="D129" s="13"/>
      <c r="E129" s="55">
        <f t="shared" si="7"/>
        <v>0</v>
      </c>
      <c r="F129" s="15"/>
      <c r="G129" s="16">
        <f t="shared" si="11"/>
        <v>19002.999999999993</v>
      </c>
      <c r="H129" s="57" t="e">
        <f t="shared" si="12"/>
        <v>#DIV/0!</v>
      </c>
      <c r="I129" s="13" t="e">
        <f t="shared" si="8"/>
        <v>#DIV/0!</v>
      </c>
      <c r="J129" s="18">
        <f t="shared" si="9"/>
        <v>17721.96</v>
      </c>
      <c r="K129" s="22"/>
      <c r="L129" s="20"/>
      <c r="M129" s="23">
        <f t="shared" si="10"/>
        <v>631.03000000000009</v>
      </c>
    </row>
    <row r="130" spans="1:13">
      <c r="A130" s="12"/>
      <c r="B130" s="12" t="s">
        <v>28</v>
      </c>
      <c r="C130" s="13"/>
      <c r="D130" s="13"/>
      <c r="E130" s="55">
        <f t="shared" si="7"/>
        <v>0</v>
      </c>
      <c r="F130" s="15"/>
      <c r="G130" s="16">
        <f t="shared" si="11"/>
        <v>19002.999999999993</v>
      </c>
      <c r="H130" s="57" t="e">
        <f t="shared" si="12"/>
        <v>#DIV/0!</v>
      </c>
      <c r="I130" s="13" t="e">
        <f t="shared" si="8"/>
        <v>#DIV/0!</v>
      </c>
      <c r="J130" s="18">
        <f t="shared" si="9"/>
        <v>17721.96</v>
      </c>
      <c r="K130" s="22"/>
      <c r="L130" s="20"/>
      <c r="M130" s="23">
        <f t="shared" si="10"/>
        <v>631.03000000000009</v>
      </c>
    </row>
    <row r="131" spans="1:13">
      <c r="A131" s="12"/>
      <c r="B131" s="12" t="s">
        <v>28</v>
      </c>
      <c r="C131" s="13"/>
      <c r="D131" s="13"/>
      <c r="E131" s="55">
        <f t="shared" ref="E131:E155" si="13">C131*D131</f>
        <v>0</v>
      </c>
      <c r="F131" s="15"/>
      <c r="G131" s="16">
        <f t="shared" si="11"/>
        <v>19002.999999999993</v>
      </c>
      <c r="H131" s="57" t="e">
        <f t="shared" si="12"/>
        <v>#DIV/0!</v>
      </c>
      <c r="I131" s="13" t="e">
        <f t="shared" ref="I131:I155" si="14">E131/F131</f>
        <v>#DIV/0!</v>
      </c>
      <c r="J131" s="18">
        <f t="shared" si="9"/>
        <v>17721.96</v>
      </c>
      <c r="K131" s="22"/>
      <c r="L131" s="20"/>
      <c r="M131" s="23">
        <f t="shared" si="10"/>
        <v>631.03000000000009</v>
      </c>
    </row>
    <row r="132" spans="1:13">
      <c r="A132" s="12"/>
      <c r="B132" s="12" t="s">
        <v>28</v>
      </c>
      <c r="C132" s="13"/>
      <c r="D132" s="13"/>
      <c r="E132" s="55">
        <f t="shared" si="13"/>
        <v>0</v>
      </c>
      <c r="F132" s="15"/>
      <c r="G132" s="16">
        <f t="shared" si="11"/>
        <v>19002.999999999993</v>
      </c>
      <c r="H132" s="57" t="e">
        <f t="shared" si="12"/>
        <v>#DIV/0!</v>
      </c>
      <c r="I132" s="13" t="e">
        <f t="shared" si="14"/>
        <v>#DIV/0!</v>
      </c>
      <c r="J132" s="18">
        <f t="shared" ref="J132:J155" si="15">J131+E132</f>
        <v>17721.96</v>
      </c>
      <c r="K132" s="22"/>
      <c r="L132" s="20"/>
      <c r="M132" s="23">
        <f t="shared" ref="M132:M155" si="16">M131+D132</f>
        <v>631.03000000000009</v>
      </c>
    </row>
    <row r="133" spans="1:13">
      <c r="A133" s="12"/>
      <c r="B133" s="12" t="s">
        <v>28</v>
      </c>
      <c r="C133" s="13"/>
      <c r="D133" s="13"/>
      <c r="E133" s="55">
        <f t="shared" si="13"/>
        <v>0</v>
      </c>
      <c r="F133" s="15"/>
      <c r="G133" s="16">
        <f t="shared" ref="G133:G155" si="17">F133+G132</f>
        <v>19002.999999999993</v>
      </c>
      <c r="H133" s="57" t="e">
        <f t="shared" si="12"/>
        <v>#DIV/0!</v>
      </c>
      <c r="I133" s="13" t="e">
        <f t="shared" si="14"/>
        <v>#DIV/0!</v>
      </c>
      <c r="J133" s="18">
        <f t="shared" si="15"/>
        <v>17721.96</v>
      </c>
      <c r="K133" s="22"/>
      <c r="L133" s="20"/>
      <c r="M133" s="23">
        <f t="shared" si="16"/>
        <v>631.03000000000009</v>
      </c>
    </row>
    <row r="134" spans="1:13">
      <c r="A134" s="12"/>
      <c r="B134" s="12" t="s">
        <v>28</v>
      </c>
      <c r="C134" s="13"/>
      <c r="D134" s="13"/>
      <c r="E134" s="55">
        <f t="shared" si="13"/>
        <v>0</v>
      </c>
      <c r="F134" s="15"/>
      <c r="G134" s="16">
        <f t="shared" si="17"/>
        <v>19002.999999999993</v>
      </c>
      <c r="H134" s="57" t="e">
        <f t="shared" si="12"/>
        <v>#DIV/0!</v>
      </c>
      <c r="I134" s="13" t="e">
        <f t="shared" si="14"/>
        <v>#DIV/0!</v>
      </c>
      <c r="J134" s="18">
        <f t="shared" si="15"/>
        <v>17721.96</v>
      </c>
      <c r="K134" s="22"/>
      <c r="L134" s="20"/>
      <c r="M134" s="23">
        <f t="shared" si="16"/>
        <v>631.03000000000009</v>
      </c>
    </row>
    <row r="135" spans="1:13">
      <c r="A135" s="12"/>
      <c r="B135" s="12" t="s">
        <v>28</v>
      </c>
      <c r="C135" s="13"/>
      <c r="D135" s="13"/>
      <c r="E135" s="55">
        <f t="shared" si="13"/>
        <v>0</v>
      </c>
      <c r="F135" s="15"/>
      <c r="G135" s="16">
        <f t="shared" si="17"/>
        <v>19002.999999999993</v>
      </c>
      <c r="H135" s="57" t="e">
        <f t="shared" si="12"/>
        <v>#DIV/0!</v>
      </c>
      <c r="I135" s="13" t="e">
        <f t="shared" si="14"/>
        <v>#DIV/0!</v>
      </c>
      <c r="J135" s="18">
        <f t="shared" si="15"/>
        <v>17721.96</v>
      </c>
      <c r="K135" s="22"/>
      <c r="L135" s="20"/>
      <c r="M135" s="23">
        <f t="shared" si="16"/>
        <v>631.03000000000009</v>
      </c>
    </row>
    <row r="136" spans="1:13">
      <c r="A136" s="12"/>
      <c r="B136" s="12" t="s">
        <v>28</v>
      </c>
      <c r="C136" s="13"/>
      <c r="D136" s="13"/>
      <c r="E136" s="55">
        <f t="shared" si="13"/>
        <v>0</v>
      </c>
      <c r="F136" s="15"/>
      <c r="G136" s="16">
        <f t="shared" si="17"/>
        <v>19002.999999999993</v>
      </c>
      <c r="H136" s="57" t="e">
        <f t="shared" si="12"/>
        <v>#DIV/0!</v>
      </c>
      <c r="I136" s="13" t="e">
        <f t="shared" si="14"/>
        <v>#DIV/0!</v>
      </c>
      <c r="J136" s="18">
        <f t="shared" si="15"/>
        <v>17721.96</v>
      </c>
      <c r="K136" s="22"/>
      <c r="L136" s="20"/>
      <c r="M136" s="23">
        <f t="shared" si="16"/>
        <v>631.03000000000009</v>
      </c>
    </row>
    <row r="137" spans="1:13">
      <c r="A137" s="12"/>
      <c r="B137" s="12" t="s">
        <v>28</v>
      </c>
      <c r="C137" s="13"/>
      <c r="D137" s="13"/>
      <c r="E137" s="55">
        <f t="shared" si="13"/>
        <v>0</v>
      </c>
      <c r="F137" s="15"/>
      <c r="G137" s="16">
        <f t="shared" si="17"/>
        <v>19002.999999999993</v>
      </c>
      <c r="H137" s="57" t="e">
        <f t="shared" si="12"/>
        <v>#DIV/0!</v>
      </c>
      <c r="I137" s="13" t="e">
        <f t="shared" si="14"/>
        <v>#DIV/0!</v>
      </c>
      <c r="J137" s="18">
        <f t="shared" si="15"/>
        <v>17721.96</v>
      </c>
      <c r="K137" s="22"/>
      <c r="L137" s="20"/>
      <c r="M137" s="23">
        <f t="shared" si="16"/>
        <v>631.03000000000009</v>
      </c>
    </row>
    <row r="138" spans="1:13">
      <c r="A138" s="12"/>
      <c r="B138" s="12" t="s">
        <v>28</v>
      </c>
      <c r="C138" s="13"/>
      <c r="D138" s="13"/>
      <c r="E138" s="55">
        <f t="shared" si="13"/>
        <v>0</v>
      </c>
      <c r="F138" s="15"/>
      <c r="G138" s="16">
        <f t="shared" si="17"/>
        <v>19002.999999999993</v>
      </c>
      <c r="H138" s="57" t="e">
        <f t="shared" si="12"/>
        <v>#DIV/0!</v>
      </c>
      <c r="I138" s="13" t="e">
        <f t="shared" si="14"/>
        <v>#DIV/0!</v>
      </c>
      <c r="J138" s="18">
        <f t="shared" si="15"/>
        <v>17721.96</v>
      </c>
      <c r="K138" s="22"/>
      <c r="L138" s="20"/>
      <c r="M138" s="23">
        <f t="shared" si="16"/>
        <v>631.03000000000009</v>
      </c>
    </row>
    <row r="139" spans="1:13">
      <c r="A139" s="12"/>
      <c r="B139" s="12" t="s">
        <v>28</v>
      </c>
      <c r="C139" s="13"/>
      <c r="D139" s="13"/>
      <c r="E139" s="55">
        <f t="shared" si="13"/>
        <v>0</v>
      </c>
      <c r="F139" s="15"/>
      <c r="G139" s="16">
        <f t="shared" si="17"/>
        <v>19002.999999999993</v>
      </c>
      <c r="H139" s="57" t="e">
        <f t="shared" si="12"/>
        <v>#DIV/0!</v>
      </c>
      <c r="I139" s="13" t="e">
        <f t="shared" si="14"/>
        <v>#DIV/0!</v>
      </c>
      <c r="J139" s="18">
        <f t="shared" si="15"/>
        <v>17721.96</v>
      </c>
      <c r="K139" s="22"/>
      <c r="L139" s="20"/>
      <c r="M139" s="23">
        <f t="shared" si="16"/>
        <v>631.03000000000009</v>
      </c>
    </row>
    <row r="140" spans="1:13">
      <c r="A140" s="12"/>
      <c r="B140" s="12" t="s">
        <v>28</v>
      </c>
      <c r="C140" s="13"/>
      <c r="D140" s="13"/>
      <c r="E140" s="55">
        <f t="shared" si="13"/>
        <v>0</v>
      </c>
      <c r="F140" s="15"/>
      <c r="G140" s="16">
        <f t="shared" si="17"/>
        <v>19002.999999999993</v>
      </c>
      <c r="H140" s="57" t="e">
        <f t="shared" si="12"/>
        <v>#DIV/0!</v>
      </c>
      <c r="I140" s="13" t="e">
        <f t="shared" si="14"/>
        <v>#DIV/0!</v>
      </c>
      <c r="J140" s="18">
        <f t="shared" si="15"/>
        <v>17721.96</v>
      </c>
      <c r="K140" s="22"/>
      <c r="L140" s="20"/>
      <c r="M140" s="23">
        <f t="shared" si="16"/>
        <v>631.03000000000009</v>
      </c>
    </row>
    <row r="141" spans="1:13">
      <c r="A141" s="12"/>
      <c r="B141" s="12" t="s">
        <v>28</v>
      </c>
      <c r="C141" s="13"/>
      <c r="D141" s="13"/>
      <c r="E141" s="55">
        <f t="shared" si="13"/>
        <v>0</v>
      </c>
      <c r="F141" s="15"/>
      <c r="G141" s="16">
        <f t="shared" si="17"/>
        <v>19002.999999999993</v>
      </c>
      <c r="H141" s="57" t="e">
        <f t="shared" si="12"/>
        <v>#DIV/0!</v>
      </c>
      <c r="I141" s="13" t="e">
        <f t="shared" si="14"/>
        <v>#DIV/0!</v>
      </c>
      <c r="J141" s="18">
        <f t="shared" si="15"/>
        <v>17721.96</v>
      </c>
      <c r="K141" s="22"/>
      <c r="L141" s="20"/>
      <c r="M141" s="23">
        <f t="shared" si="16"/>
        <v>631.03000000000009</v>
      </c>
    </row>
    <row r="142" spans="1:13">
      <c r="A142" s="12"/>
      <c r="B142" s="12" t="s">
        <v>28</v>
      </c>
      <c r="C142" s="13"/>
      <c r="D142" s="13"/>
      <c r="E142" s="55">
        <f t="shared" si="13"/>
        <v>0</v>
      </c>
      <c r="F142" s="15"/>
      <c r="G142" s="16">
        <f t="shared" si="17"/>
        <v>19002.999999999993</v>
      </c>
      <c r="H142" s="57" t="e">
        <f t="shared" si="12"/>
        <v>#DIV/0!</v>
      </c>
      <c r="I142" s="13" t="e">
        <f t="shared" si="14"/>
        <v>#DIV/0!</v>
      </c>
      <c r="J142" s="18">
        <f t="shared" si="15"/>
        <v>17721.96</v>
      </c>
      <c r="K142" s="22"/>
      <c r="L142" s="20"/>
      <c r="M142" s="23">
        <f t="shared" si="16"/>
        <v>631.03000000000009</v>
      </c>
    </row>
    <row r="143" spans="1:13">
      <c r="A143" s="12"/>
      <c r="B143" s="12" t="s">
        <v>28</v>
      </c>
      <c r="C143" s="13"/>
      <c r="D143" s="13"/>
      <c r="E143" s="55">
        <f t="shared" si="13"/>
        <v>0</v>
      </c>
      <c r="F143" s="15"/>
      <c r="G143" s="16">
        <f t="shared" si="17"/>
        <v>19002.999999999993</v>
      </c>
      <c r="H143" s="57" t="e">
        <f t="shared" si="12"/>
        <v>#DIV/0!</v>
      </c>
      <c r="I143" s="13" t="e">
        <f t="shared" si="14"/>
        <v>#DIV/0!</v>
      </c>
      <c r="J143" s="18">
        <f t="shared" si="15"/>
        <v>17721.96</v>
      </c>
      <c r="K143" s="22"/>
      <c r="L143" s="20"/>
      <c r="M143" s="23">
        <f t="shared" si="16"/>
        <v>631.03000000000009</v>
      </c>
    </row>
    <row r="144" spans="1:13">
      <c r="A144" s="12"/>
      <c r="B144" s="12" t="s">
        <v>28</v>
      </c>
      <c r="C144" s="13"/>
      <c r="D144" s="13"/>
      <c r="E144" s="55">
        <f t="shared" si="13"/>
        <v>0</v>
      </c>
      <c r="F144" s="15"/>
      <c r="G144" s="16">
        <f t="shared" si="17"/>
        <v>19002.999999999993</v>
      </c>
      <c r="H144" s="57" t="e">
        <f t="shared" si="12"/>
        <v>#DIV/0!</v>
      </c>
      <c r="I144" s="13" t="e">
        <f t="shared" si="14"/>
        <v>#DIV/0!</v>
      </c>
      <c r="J144" s="18">
        <f t="shared" si="15"/>
        <v>17721.96</v>
      </c>
      <c r="K144" s="22"/>
      <c r="L144" s="20"/>
      <c r="M144" s="23">
        <f t="shared" si="16"/>
        <v>631.03000000000009</v>
      </c>
    </row>
    <row r="145" spans="1:13">
      <c r="A145" s="12"/>
      <c r="B145" s="12" t="s">
        <v>28</v>
      </c>
      <c r="C145" s="13"/>
      <c r="D145" s="13"/>
      <c r="E145" s="55">
        <f t="shared" si="13"/>
        <v>0</v>
      </c>
      <c r="F145" s="15"/>
      <c r="G145" s="16">
        <f t="shared" si="17"/>
        <v>19002.999999999993</v>
      </c>
      <c r="H145" s="57" t="e">
        <f t="shared" si="12"/>
        <v>#DIV/0!</v>
      </c>
      <c r="I145" s="13" t="e">
        <f t="shared" si="14"/>
        <v>#DIV/0!</v>
      </c>
      <c r="J145" s="18">
        <f t="shared" si="15"/>
        <v>17721.96</v>
      </c>
      <c r="K145" s="22"/>
      <c r="L145" s="20"/>
      <c r="M145" s="23">
        <f t="shared" si="16"/>
        <v>631.03000000000009</v>
      </c>
    </row>
    <row r="146" spans="1:13">
      <c r="A146" s="12"/>
      <c r="B146" s="12" t="s">
        <v>28</v>
      </c>
      <c r="C146" s="13"/>
      <c r="D146" s="13"/>
      <c r="E146" s="55">
        <f t="shared" si="13"/>
        <v>0</v>
      </c>
      <c r="F146" s="15"/>
      <c r="G146" s="16">
        <f t="shared" si="17"/>
        <v>19002.999999999993</v>
      </c>
      <c r="H146" s="57" t="e">
        <f t="shared" si="12"/>
        <v>#DIV/0!</v>
      </c>
      <c r="I146" s="13" t="e">
        <f t="shared" si="14"/>
        <v>#DIV/0!</v>
      </c>
      <c r="J146" s="18">
        <f t="shared" si="15"/>
        <v>17721.96</v>
      </c>
      <c r="K146" s="22"/>
      <c r="L146" s="20"/>
      <c r="M146" s="23">
        <f t="shared" si="16"/>
        <v>631.03000000000009</v>
      </c>
    </row>
    <row r="147" spans="1:13">
      <c r="A147" s="12"/>
      <c r="B147" s="12" t="s">
        <v>28</v>
      </c>
      <c r="C147" s="13"/>
      <c r="D147" s="13"/>
      <c r="E147" s="55">
        <f t="shared" si="13"/>
        <v>0</v>
      </c>
      <c r="F147" s="15"/>
      <c r="G147" s="16">
        <f t="shared" si="17"/>
        <v>19002.999999999993</v>
      </c>
      <c r="H147" s="57" t="e">
        <f t="shared" si="12"/>
        <v>#DIV/0!</v>
      </c>
      <c r="I147" s="13" t="e">
        <f t="shared" si="14"/>
        <v>#DIV/0!</v>
      </c>
      <c r="J147" s="18">
        <f t="shared" si="15"/>
        <v>17721.96</v>
      </c>
      <c r="K147" s="22"/>
      <c r="L147" s="20"/>
      <c r="M147" s="23">
        <f t="shared" si="16"/>
        <v>631.03000000000009</v>
      </c>
    </row>
    <row r="148" spans="1:13">
      <c r="A148" s="12"/>
      <c r="B148" s="12" t="s">
        <v>28</v>
      </c>
      <c r="C148" s="13"/>
      <c r="D148" s="13"/>
      <c r="E148" s="55">
        <f t="shared" si="13"/>
        <v>0</v>
      </c>
      <c r="F148" s="15"/>
      <c r="G148" s="16">
        <f t="shared" si="17"/>
        <v>19002.999999999993</v>
      </c>
      <c r="H148" s="57" t="e">
        <f t="shared" si="12"/>
        <v>#DIV/0!</v>
      </c>
      <c r="I148" s="13" t="e">
        <f t="shared" si="14"/>
        <v>#DIV/0!</v>
      </c>
      <c r="J148" s="18">
        <f t="shared" si="15"/>
        <v>17721.96</v>
      </c>
      <c r="K148" s="22"/>
      <c r="L148" s="20"/>
      <c r="M148" s="23">
        <f t="shared" si="16"/>
        <v>631.03000000000009</v>
      </c>
    </row>
    <row r="149" spans="1:13">
      <c r="A149" s="12"/>
      <c r="B149" s="12" t="s">
        <v>28</v>
      </c>
      <c r="C149" s="13"/>
      <c r="D149" s="13"/>
      <c r="E149" s="55">
        <f t="shared" si="13"/>
        <v>0</v>
      </c>
      <c r="F149" s="15"/>
      <c r="G149" s="16">
        <f t="shared" si="17"/>
        <v>19002.999999999993</v>
      </c>
      <c r="H149" s="57" t="e">
        <f t="shared" si="12"/>
        <v>#DIV/0!</v>
      </c>
      <c r="I149" s="13" t="e">
        <f t="shared" si="14"/>
        <v>#DIV/0!</v>
      </c>
      <c r="J149" s="18">
        <f t="shared" si="15"/>
        <v>17721.96</v>
      </c>
      <c r="K149" s="22"/>
      <c r="L149" s="20"/>
      <c r="M149" s="23">
        <f t="shared" si="16"/>
        <v>631.03000000000009</v>
      </c>
    </row>
    <row r="150" spans="1:13">
      <c r="A150" s="12"/>
      <c r="B150" s="12" t="s">
        <v>28</v>
      </c>
      <c r="C150" s="13"/>
      <c r="D150" s="13"/>
      <c r="E150" s="55">
        <f t="shared" si="13"/>
        <v>0</v>
      </c>
      <c r="F150" s="15"/>
      <c r="G150" s="16">
        <f t="shared" si="17"/>
        <v>19002.999999999993</v>
      </c>
      <c r="H150" s="57" t="e">
        <f t="shared" si="12"/>
        <v>#DIV/0!</v>
      </c>
      <c r="I150" s="13" t="e">
        <f t="shared" si="14"/>
        <v>#DIV/0!</v>
      </c>
      <c r="J150" s="18">
        <f t="shared" si="15"/>
        <v>17721.96</v>
      </c>
      <c r="K150" s="22"/>
      <c r="L150" s="20"/>
      <c r="M150" s="23">
        <f t="shared" si="16"/>
        <v>631.03000000000009</v>
      </c>
    </row>
    <row r="151" spans="1:13">
      <c r="A151" s="12"/>
      <c r="B151" s="12" t="s">
        <v>28</v>
      </c>
      <c r="C151" s="13"/>
      <c r="D151" s="13"/>
      <c r="E151" s="55">
        <f t="shared" si="13"/>
        <v>0</v>
      </c>
      <c r="F151" s="15"/>
      <c r="G151" s="16">
        <f t="shared" si="17"/>
        <v>19002.999999999993</v>
      </c>
      <c r="H151" s="57" t="e">
        <f t="shared" si="12"/>
        <v>#DIV/0!</v>
      </c>
      <c r="I151" s="13" t="e">
        <f t="shared" si="14"/>
        <v>#DIV/0!</v>
      </c>
      <c r="J151" s="18">
        <f t="shared" si="15"/>
        <v>17721.96</v>
      </c>
      <c r="K151" s="22"/>
      <c r="L151" s="20"/>
      <c r="M151" s="23">
        <f t="shared" si="16"/>
        <v>631.03000000000009</v>
      </c>
    </row>
    <row r="152" spans="1:13">
      <c r="A152" s="12"/>
      <c r="B152" s="12" t="s">
        <v>28</v>
      </c>
      <c r="C152" s="13"/>
      <c r="D152" s="13"/>
      <c r="E152" s="55">
        <f t="shared" si="13"/>
        <v>0</v>
      </c>
      <c r="F152" s="15"/>
      <c r="G152" s="16">
        <f t="shared" si="17"/>
        <v>19002.999999999993</v>
      </c>
      <c r="H152" s="57" t="e">
        <f t="shared" si="12"/>
        <v>#DIV/0!</v>
      </c>
      <c r="I152" s="13" t="e">
        <f t="shared" si="14"/>
        <v>#DIV/0!</v>
      </c>
      <c r="J152" s="18">
        <f t="shared" si="15"/>
        <v>17721.96</v>
      </c>
      <c r="K152" s="22"/>
      <c r="L152" s="20"/>
      <c r="M152" s="23">
        <f t="shared" si="16"/>
        <v>631.03000000000009</v>
      </c>
    </row>
    <row r="153" spans="1:13">
      <c r="A153" s="12"/>
      <c r="B153" s="12" t="s">
        <v>28</v>
      </c>
      <c r="C153" s="13"/>
      <c r="D153" s="13"/>
      <c r="E153" s="55">
        <f t="shared" si="13"/>
        <v>0</v>
      </c>
      <c r="F153" s="15"/>
      <c r="G153" s="16">
        <f t="shared" si="17"/>
        <v>19002.999999999993</v>
      </c>
      <c r="H153" s="57" t="e">
        <f t="shared" si="12"/>
        <v>#DIV/0!</v>
      </c>
      <c r="I153" s="13" t="e">
        <f t="shared" si="14"/>
        <v>#DIV/0!</v>
      </c>
      <c r="J153" s="18">
        <f t="shared" si="15"/>
        <v>17721.96</v>
      </c>
      <c r="K153" s="22"/>
      <c r="L153" s="20"/>
      <c r="M153" s="23">
        <f t="shared" si="16"/>
        <v>631.03000000000009</v>
      </c>
    </row>
    <row r="154" spans="1:13">
      <c r="A154" s="12"/>
      <c r="B154" s="12" t="s">
        <v>28</v>
      </c>
      <c r="C154" s="13"/>
      <c r="D154" s="13"/>
      <c r="E154" s="55">
        <f t="shared" si="13"/>
        <v>0</v>
      </c>
      <c r="F154" s="15"/>
      <c r="G154" s="16">
        <f t="shared" si="17"/>
        <v>19002.999999999993</v>
      </c>
      <c r="H154" s="57" t="e">
        <f t="shared" si="12"/>
        <v>#DIV/0!</v>
      </c>
      <c r="I154" s="13" t="e">
        <f t="shared" si="14"/>
        <v>#DIV/0!</v>
      </c>
      <c r="J154" s="18">
        <f t="shared" si="15"/>
        <v>17721.96</v>
      </c>
      <c r="K154" s="22"/>
      <c r="L154" s="20"/>
      <c r="M154" s="23">
        <f t="shared" si="16"/>
        <v>631.03000000000009</v>
      </c>
    </row>
    <row r="155" spans="1:13">
      <c r="A155" s="12"/>
      <c r="B155" s="12" t="s">
        <v>28</v>
      </c>
      <c r="C155" s="13"/>
      <c r="D155" s="13"/>
      <c r="E155" s="55">
        <f t="shared" si="13"/>
        <v>0</v>
      </c>
      <c r="F155" s="15"/>
      <c r="G155" s="16">
        <f t="shared" si="17"/>
        <v>19002.999999999993</v>
      </c>
      <c r="H155" s="57" t="e">
        <f t="shared" si="12"/>
        <v>#DIV/0!</v>
      </c>
      <c r="I155" s="13" t="e">
        <f t="shared" si="14"/>
        <v>#DIV/0!</v>
      </c>
      <c r="J155" s="18">
        <f t="shared" si="15"/>
        <v>17721.96</v>
      </c>
      <c r="K155" s="22"/>
      <c r="L155" s="20"/>
      <c r="M155" s="23">
        <f t="shared" si="16"/>
        <v>631.03000000000009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2010-03-28T11:25:26Z</dcterms:modified>
</cp:coreProperties>
</file>