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9111\Desktop\"/>
    </mc:Choice>
  </mc:AlternateContent>
  <bookViews>
    <workbookView xWindow="0" yWindow="0" windowWidth="20490" windowHeight="7320"/>
  </bookViews>
  <sheets>
    <sheet name="工作表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9" i="1" l="1"/>
  <c r="M9" i="1" l="1"/>
  <c r="M11" i="1"/>
  <c r="I9" i="1"/>
  <c r="H10" i="1"/>
  <c r="G9" i="1"/>
  <c r="G10" i="1"/>
  <c r="J9" i="1" l="1"/>
  <c r="G11" i="1"/>
  <c r="I10" i="1"/>
  <c r="J10" i="1" s="1"/>
  <c r="M10" i="1" s="1"/>
  <c r="I11" i="1"/>
  <c r="J11" i="1" l="1"/>
  <c r="N10" i="1" s="1"/>
  <c r="O10" i="1" l="1"/>
</calcChain>
</file>

<file path=xl/sharedStrings.xml><?xml version="1.0" encoding="utf-8"?>
<sst xmlns="http://schemas.openxmlformats.org/spreadsheetml/2006/main" count="22" uniqueCount="22">
  <si>
    <t>框</t>
    <phoneticPr fontId="1" type="noConversion"/>
  </si>
  <si>
    <t>時速(km/h)</t>
    <phoneticPr fontId="1" type="noConversion"/>
  </si>
  <si>
    <t>輪(rad/s)</t>
    <phoneticPr fontId="1" type="noConversion"/>
  </si>
  <si>
    <t>時速(m/s)</t>
    <phoneticPr fontId="1" type="noConversion"/>
  </si>
  <si>
    <t>錶值</t>
  </si>
  <si>
    <t>差值</t>
    <phoneticPr fontId="1" type="noConversion"/>
  </si>
  <si>
    <t>胎寬</t>
    <phoneticPr fontId="1" type="noConversion"/>
  </si>
  <si>
    <t>扁平比</t>
    <phoneticPr fontId="1" type="noConversion"/>
  </si>
  <si>
    <t>輪胎規格</t>
    <phoneticPr fontId="1" type="noConversion"/>
  </si>
  <si>
    <t>速度換算</t>
    <phoneticPr fontId="1" type="noConversion"/>
  </si>
  <si>
    <t>碼表齒輪</t>
    <phoneticPr fontId="1" type="noConversion"/>
  </si>
  <si>
    <t>結果</t>
    <phoneticPr fontId="1" type="noConversion"/>
  </si>
  <si>
    <t>錶(rad)</t>
    <phoneticPr fontId="1" type="noConversion"/>
  </si>
  <si>
    <t>原廠規格</t>
    <phoneticPr fontId="1" type="noConversion"/>
  </si>
  <si>
    <t>改17吋框</t>
    <phoneticPr fontId="1" type="noConversion"/>
  </si>
  <si>
    <t>周長(m)</t>
    <phoneticPr fontId="1" type="noConversion"/>
  </si>
  <si>
    <t>大(T)</t>
    <phoneticPr fontId="1" type="noConversion"/>
  </si>
  <si>
    <t>小(T)</t>
    <phoneticPr fontId="1" type="noConversion"/>
  </si>
  <si>
    <t>野狼</t>
    <phoneticPr fontId="1" type="noConversion"/>
  </si>
  <si>
    <t xml:space="preserve">未知 </t>
    <phoneticPr fontId="1" type="noConversion"/>
  </si>
  <si>
    <t>NSR</t>
    <phoneticPr fontId="1" type="noConversion"/>
  </si>
  <si>
    <t>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</si>
</sst>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0"/>
    <numFmt numFmtId="177" formatCode="0.00000000000000_ "/>
  </numFmts>
  <fonts count="6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b/>
      <sz val="18"/>
      <color theme="1"/>
      <name val="新細明體"/>
      <family val="1"/>
      <charset val="136"/>
      <scheme val="minor"/>
    </font>
    <font>
      <sz val="11"/>
      <color rgb="FFFF0000"/>
      <name val="新細明體"/>
      <family val="2"/>
      <scheme val="minor"/>
    </font>
    <font>
      <sz val="11"/>
      <name val="新細明體"/>
      <family val="2"/>
      <scheme val="minor"/>
    </font>
    <font>
      <sz val="11"/>
      <color theme="1"/>
      <name val="新細明體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999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>
      <alignment vertical="center"/>
    </xf>
  </cellStyleXfs>
  <cellXfs count="34">
    <xf numFmtId="0" fontId="0" fillId="0" borderId="0" xfId="0"/>
    <xf numFmtId="177" fontId="0" fillId="0" borderId="0" xfId="0" applyNumberFormat="1"/>
    <xf numFmtId="0" fontId="0" fillId="5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176" fontId="0" fillId="4" borderId="1" xfId="0" applyNumberFormat="1" applyFill="1" applyBorder="1" applyAlignment="1">
      <alignment horizontal="center" vertical="center"/>
    </xf>
    <xf numFmtId="2" fontId="0" fillId="4" borderId="1" xfId="0" applyNumberForma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176" fontId="0" fillId="4" borderId="8" xfId="0" applyNumberFormat="1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2" fontId="0" fillId="4" borderId="8" xfId="0" applyNumberFormat="1" applyFill="1" applyBorder="1" applyAlignment="1">
      <alignment horizontal="center" vertical="center"/>
    </xf>
    <xf numFmtId="0" fontId="0" fillId="3" borderId="8" xfId="0" applyNumberFormat="1" applyFill="1" applyBorder="1" applyAlignment="1">
      <alignment horizontal="center" vertical="center"/>
    </xf>
    <xf numFmtId="176" fontId="0" fillId="3" borderId="8" xfId="0" applyNumberForma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9" fontId="0" fillId="2" borderId="5" xfId="1" applyFont="1" applyFill="1" applyBorder="1" applyAlignment="1">
      <alignment horizontal="center" vertical="center"/>
    </xf>
    <xf numFmtId="9" fontId="0" fillId="2" borderId="9" xfId="1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5" borderId="1" xfId="0" applyFont="1" applyFill="1" applyBorder="1" applyAlignment="1" applyProtection="1">
      <alignment horizontal="center" vertical="center"/>
      <protection locked="0"/>
    </xf>
  </cellXfs>
  <cellStyles count="2">
    <cellStyle name="一般" xfId="0" builtinId="0"/>
    <cellStyle name="百分比" xfId="1" builtinId="5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T11"/>
  <sheetViews>
    <sheetView tabSelected="1" workbookViewId="0">
      <selection activeCell="E10" sqref="E10"/>
    </sheetView>
  </sheetViews>
  <sheetFormatPr defaultRowHeight="15.75" x14ac:dyDescent="0.25"/>
  <cols>
    <col min="3" max="3" width="10.42578125" bestFit="1" customWidth="1"/>
    <col min="4" max="4" width="6" bestFit="1" customWidth="1"/>
    <col min="5" max="5" width="8.28515625" bestFit="1" customWidth="1"/>
    <col min="6" max="6" width="3.7109375" bestFit="1" customWidth="1"/>
    <col min="7" max="7" width="9.140625" bestFit="1" customWidth="1"/>
    <col min="8" max="8" width="11.85546875" bestFit="1" customWidth="1"/>
    <col min="9" max="9" width="10.5703125" bestFit="1" customWidth="1"/>
    <col min="10" max="10" width="9.42578125" bestFit="1" customWidth="1"/>
    <col min="11" max="12" width="6.42578125" bestFit="1" customWidth="1"/>
    <col min="13" max="13" width="8" bestFit="1" customWidth="1"/>
    <col min="14" max="14" width="6" bestFit="1" customWidth="1"/>
    <col min="15" max="15" width="6.140625" customWidth="1"/>
  </cols>
  <sheetData>
    <row r="2" spans="3:20" x14ac:dyDescent="0.25">
      <c r="M2" s="1"/>
    </row>
    <row r="6" spans="3:20" ht="16.5" thickBot="1" x14ac:dyDescent="0.3"/>
    <row r="7" spans="3:20" x14ac:dyDescent="0.25">
      <c r="C7" s="20" t="s">
        <v>18</v>
      </c>
      <c r="D7" s="28" t="s">
        <v>8</v>
      </c>
      <c r="E7" s="28"/>
      <c r="F7" s="28"/>
      <c r="G7" s="22" t="s">
        <v>9</v>
      </c>
      <c r="H7" s="22"/>
      <c r="I7" s="22"/>
      <c r="J7" s="22"/>
      <c r="K7" s="29" t="s">
        <v>10</v>
      </c>
      <c r="L7" s="29"/>
      <c r="M7" s="29"/>
      <c r="N7" s="30" t="s">
        <v>11</v>
      </c>
      <c r="O7" s="31"/>
    </row>
    <row r="8" spans="3:20" x14ac:dyDescent="0.25">
      <c r="C8" s="21"/>
      <c r="D8" s="2" t="s">
        <v>6</v>
      </c>
      <c r="E8" s="2" t="s">
        <v>7</v>
      </c>
      <c r="F8" s="2" t="s">
        <v>0</v>
      </c>
      <c r="G8" s="3" t="s">
        <v>15</v>
      </c>
      <c r="H8" s="3" t="s">
        <v>1</v>
      </c>
      <c r="I8" s="3" t="s">
        <v>3</v>
      </c>
      <c r="J8" s="3" t="s">
        <v>2</v>
      </c>
      <c r="K8" s="19" t="s">
        <v>16</v>
      </c>
      <c r="L8" s="19" t="s">
        <v>17</v>
      </c>
      <c r="M8" s="19" t="s">
        <v>12</v>
      </c>
      <c r="N8" s="4" t="s">
        <v>4</v>
      </c>
      <c r="O8" s="5" t="s">
        <v>5</v>
      </c>
      <c r="T8" t="s">
        <v>21</v>
      </c>
    </row>
    <row r="9" spans="3:20" x14ac:dyDescent="0.25">
      <c r="C9" s="18" t="s">
        <v>20</v>
      </c>
      <c r="D9" s="2">
        <v>90</v>
      </c>
      <c r="E9" s="2">
        <v>90</v>
      </c>
      <c r="F9" s="2">
        <v>17</v>
      </c>
      <c r="G9" s="6">
        <f t="shared" ref="G9:G10" si="0">(((D9*0.001)*(E9*0.01))*2+F9*0.0254)*3.14159</f>
        <v>1.8654761419999999</v>
      </c>
      <c r="H9" s="3">
        <v>100</v>
      </c>
      <c r="I9" s="7">
        <f>(H9*1000)/3600</f>
        <v>27.777777777777779</v>
      </c>
      <c r="J9" s="7">
        <f t="shared" ref="J9:J10" si="1">I9/G9</f>
        <v>14.890449227614823</v>
      </c>
      <c r="K9" s="19">
        <v>22</v>
      </c>
      <c r="L9" s="19">
        <v>8</v>
      </c>
      <c r="M9" s="19">
        <f>K9/L9</f>
        <v>2.75</v>
      </c>
      <c r="N9" s="4">
        <f>J9/M9</f>
        <v>5.4147088100417538</v>
      </c>
      <c r="O9" s="5"/>
    </row>
    <row r="10" spans="3:20" x14ac:dyDescent="0.25">
      <c r="C10" s="18" t="s">
        <v>14</v>
      </c>
      <c r="D10" s="33">
        <v>80</v>
      </c>
      <c r="E10" s="33">
        <v>90</v>
      </c>
      <c r="F10" s="8">
        <v>17</v>
      </c>
      <c r="G10" s="6">
        <f t="shared" si="0"/>
        <v>1.8089275219999998</v>
      </c>
      <c r="H10" s="3">
        <f>H11</f>
        <v>100</v>
      </c>
      <c r="I10" s="7">
        <f>(H10*1000)/3600</f>
        <v>27.777777777777779</v>
      </c>
      <c r="J10" s="7">
        <f t="shared" si="1"/>
        <v>15.355937393813273</v>
      </c>
      <c r="K10" s="32" t="s">
        <v>19</v>
      </c>
      <c r="L10" s="32"/>
      <c r="M10" s="9">
        <f>J10/N10</f>
        <v>2.7843001042028481</v>
      </c>
      <c r="N10" s="24">
        <f>(J11*L11)/K11</f>
        <v>5.5151875944097322</v>
      </c>
      <c r="O10" s="26">
        <f>M11/M10</f>
        <v>0.95775116433799068</v>
      </c>
      <c r="P10" s="23"/>
      <c r="R10" s="17"/>
    </row>
    <row r="11" spans="3:20" ht="16.5" thickBot="1" x14ac:dyDescent="0.3">
      <c r="C11" s="10" t="s">
        <v>13</v>
      </c>
      <c r="D11" s="11">
        <v>80</v>
      </c>
      <c r="E11" s="11">
        <v>90</v>
      </c>
      <c r="F11" s="11">
        <v>18</v>
      </c>
      <c r="G11" s="12">
        <f>(((D11*0.001)*(E11*0.01))*2+F11*0.0254)*3.14159</f>
        <v>1.8887239079999998</v>
      </c>
      <c r="H11" s="13">
        <v>100</v>
      </c>
      <c r="I11" s="14">
        <f>(H11*1000)/3600</f>
        <v>27.777777777777779</v>
      </c>
      <c r="J11" s="14">
        <f>I11/G11</f>
        <v>14.707166918425953</v>
      </c>
      <c r="K11" s="15">
        <v>24</v>
      </c>
      <c r="L11" s="15">
        <v>9</v>
      </c>
      <c r="M11" s="16">
        <f>K11/L11</f>
        <v>2.6666666666666665</v>
      </c>
      <c r="N11" s="25"/>
      <c r="O11" s="27"/>
      <c r="P11" s="23"/>
    </row>
  </sheetData>
  <sheetProtection algorithmName="SHA-512" hashValue="6vRgSFmRakLLDyIy+zfZNiD90uiU/8AAemLUYUc4tkDZ1MCNW6NwJYZO2RFtMjxFDDi+2rTfssctNJh0jACE+A==" saltValue="QXzlUODLF4IbBdkgsDObLg==" spinCount="100000" sheet="1" objects="1" scenarios="1" selectLockedCells="1"/>
  <mergeCells count="9">
    <mergeCell ref="C7:C8"/>
    <mergeCell ref="G7:J7"/>
    <mergeCell ref="P10:P11"/>
    <mergeCell ref="N10:N11"/>
    <mergeCell ref="O10:O11"/>
    <mergeCell ref="D7:F7"/>
    <mergeCell ref="K7:M7"/>
    <mergeCell ref="N7:O7"/>
    <mergeCell ref="K10:L10"/>
  </mergeCells>
  <phoneticPr fontId="1" type="noConversion"/>
  <pageMargins left="0.7" right="0.7" top="0.75" bottom="0.75" header="0.3" footer="0.3"/>
  <pageSetup paperSize="9" orientation="portrait" r:id="rId1"/>
  <ignoredErrors>
    <ignoredError sqref="M1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林韋辰</dc:creator>
  <cp:lastModifiedBy>林韋辰</cp:lastModifiedBy>
  <dcterms:created xsi:type="dcterms:W3CDTF">2015-06-05T18:19:34Z</dcterms:created>
  <dcterms:modified xsi:type="dcterms:W3CDTF">2021-12-10T16:19:01Z</dcterms:modified>
</cp:coreProperties>
</file>