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ownloads\"/>
    </mc:Choice>
  </mc:AlternateContent>
  <bookViews>
    <workbookView xWindow="0" yWindow="0" windowWidth="19200" windowHeight="6900"/>
  </bookViews>
  <sheets>
    <sheet name="油耗統計資料庫" sheetId="1" r:id="rId1"/>
    <sheet name="總計表" sheetId="2" r:id="rId2"/>
    <sheet name="圖表" sheetId="3" r:id="rId3"/>
  </sheets>
  <definedNames>
    <definedName name="DATA1" comment="每升幾公里" localSheetId="0">OFFSET(油耗統計資料庫!$D$2,0,0,COUNTA(油耗統計資料庫!$D:$D)-1,1)</definedName>
    <definedName name="DATA2" comment="總均油耗">OFFSET(油耗統計資料庫!$E$2,0,0,COUNTA(油耗統計資料庫!$E:$E)-1,1)</definedName>
    <definedName name="DATA3" comment="加油日期" localSheetId="0">OFFSET(油耗統計資料庫!$A$2,0,0,COUNTA(油耗統計資料庫!$A:$A)-1,1)</definedName>
  </definedNames>
  <calcPr calcId="152511"/>
</workbook>
</file>

<file path=xl/calcChain.xml><?xml version="1.0" encoding="utf-8"?>
<calcChain xmlns="http://schemas.openxmlformats.org/spreadsheetml/2006/main">
  <c r="D12" i="1" l="1"/>
  <c r="C2" i="2"/>
  <c r="B2" i="2"/>
  <c r="D11" i="1"/>
  <c r="D2" i="1"/>
  <c r="D3" i="1"/>
  <c r="D4" i="1"/>
  <c r="D5" i="1"/>
  <c r="D6" i="1"/>
  <c r="D7" i="1"/>
  <c r="D8" i="1"/>
  <c r="D9" i="1"/>
  <c r="D10" i="1"/>
  <c r="D13" i="1"/>
  <c r="D14" i="1"/>
  <c r="D15" i="1"/>
  <c r="E2" i="2" l="1"/>
  <c r="D2" i="2"/>
  <c r="A2" i="2"/>
  <c r="F15" i="1" l="1"/>
  <c r="G15" i="1" s="1"/>
  <c r="F7" i="1"/>
  <c r="G7" i="1" s="1"/>
  <c r="F11" i="1"/>
  <c r="G11" i="1" s="1"/>
  <c r="F8" i="1"/>
  <c r="G8" i="1" s="1"/>
  <c r="F2" i="2"/>
  <c r="F5" i="1"/>
  <c r="G5" i="1" s="1"/>
  <c r="F13" i="1"/>
  <c r="G13" i="1" s="1"/>
  <c r="F12" i="1"/>
  <c r="G12" i="1" s="1"/>
  <c r="F4" i="1"/>
  <c r="G4" i="1" s="1"/>
  <c r="F14" i="1"/>
  <c r="G14" i="1" s="1"/>
  <c r="F9" i="1"/>
  <c r="G9" i="1" s="1"/>
  <c r="F6" i="1"/>
  <c r="G6" i="1" s="1"/>
  <c r="E12" i="1"/>
  <c r="F2" i="1"/>
  <c r="G2" i="1" s="1"/>
  <c r="F10" i="1"/>
  <c r="G10" i="1" s="1"/>
  <c r="F3" i="1"/>
  <c r="G3" i="1" s="1"/>
  <c r="E9" i="1"/>
  <c r="E4" i="1"/>
  <c r="E2" i="1"/>
  <c r="E11" i="1"/>
  <c r="E8" i="1"/>
  <c r="E6" i="1"/>
  <c r="E15" i="1"/>
  <c r="E14" i="1"/>
  <c r="E5" i="1"/>
  <c r="E3" i="1"/>
  <c r="E7" i="1"/>
  <c r="E13" i="1"/>
  <c r="E10" i="1"/>
</calcChain>
</file>

<file path=xl/sharedStrings.xml><?xml version="1.0" encoding="utf-8"?>
<sst xmlns="http://schemas.openxmlformats.org/spreadsheetml/2006/main" count="14" uniqueCount="14">
  <si>
    <t>極限里程</t>
  </si>
  <si>
    <t>總平均油耗</t>
    <phoneticPr fontId="1" type="noConversion"/>
  </si>
  <si>
    <t>總油量(公升)</t>
    <phoneticPr fontId="1" type="noConversion"/>
  </si>
  <si>
    <t>單桶最佳紀錄</t>
    <phoneticPr fontId="1" type="noConversion"/>
  </si>
  <si>
    <t>前十佳平均油耗</t>
    <phoneticPr fontId="1" type="noConversion"/>
  </si>
  <si>
    <t>總記錄里程(km)</t>
    <phoneticPr fontId="1" type="noConversion"/>
  </si>
  <si>
    <t>油箱總量(公升)</t>
    <phoneticPr fontId="1" type="noConversion"/>
  </si>
  <si>
    <t>單桶油耗(公升)</t>
    <phoneticPr fontId="1" type="noConversion"/>
  </si>
  <si>
    <t>單桶里程(km)</t>
    <phoneticPr fontId="1" type="noConversion"/>
  </si>
  <si>
    <t>單桶平均里程(km/升)</t>
    <phoneticPr fontId="1" type="noConversion"/>
  </si>
  <si>
    <t>總平均油耗</t>
    <phoneticPr fontId="1" type="noConversion"/>
  </si>
  <si>
    <t>期望(km)</t>
    <phoneticPr fontId="1" type="noConversion"/>
  </si>
  <si>
    <t>達到預期</t>
    <phoneticPr fontId="1" type="noConversion"/>
  </si>
  <si>
    <t>西元年/月/日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</si>
</sst>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22" borderId="2" applyNumberForma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2" fillId="23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0" borderId="2" applyNumberFormat="0" applyAlignment="0" applyProtection="0">
      <alignment vertical="center"/>
    </xf>
    <xf numFmtId="0" fontId="15" fillId="22" borderId="8" applyNumberFormat="0" applyAlignment="0" applyProtection="0">
      <alignment vertical="center"/>
    </xf>
    <xf numFmtId="0" fontId="16" fillId="31" borderId="9" applyNumberFormat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33" borderId="0" xfId="0" applyFill="1" applyAlignment="1">
      <alignment horizontal="center" vertical="center"/>
    </xf>
    <xf numFmtId="0" fontId="0" fillId="34" borderId="0" xfId="0" applyFill="1" applyAlignment="1">
      <alignment horizontal="center" vertical="center"/>
    </xf>
    <xf numFmtId="0" fontId="0" fillId="35" borderId="0" xfId="0" applyFill="1" applyAlignment="1">
      <alignment horizontal="center" vertical="center"/>
    </xf>
    <xf numFmtId="0" fontId="0" fillId="36" borderId="0" xfId="0" applyFill="1" applyAlignment="1">
      <alignment horizontal="center" vertical="center"/>
    </xf>
    <xf numFmtId="0" fontId="0" fillId="37" borderId="0" xfId="0" applyFill="1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14" fontId="0" fillId="0" borderId="0" xfId="0" applyNumberFormat="1" applyAlignment="1">
      <alignment horizontal="center" vertical="center"/>
    </xf>
  </cellXfs>
  <cellStyles count="42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中等" xfId="19" builtinId="28" customBuiltin="1"/>
    <cellStyle name="合計" xfId="20" builtinId="25" customBuiltin="1"/>
    <cellStyle name="好" xfId="21" builtinId="26" customBuiltin="1"/>
    <cellStyle name="計算方式" xfId="22" builtinId="22" customBuiltin="1"/>
    <cellStyle name="連結的儲存格" xfId="23" builtinId="24" customBuiltin="1"/>
    <cellStyle name="備註" xfId="24" builtinId="10" customBuiltin="1"/>
    <cellStyle name="說明文字" xfId="25" builtinId="53" customBuiltin="1"/>
    <cellStyle name="輔色1" xfId="26" builtinId="29" customBuiltin="1"/>
    <cellStyle name="輔色2" xfId="27" builtinId="33" customBuiltin="1"/>
    <cellStyle name="輔色3" xfId="28" builtinId="37" customBuiltin="1"/>
    <cellStyle name="輔色4" xfId="29" builtinId="41" customBuiltin="1"/>
    <cellStyle name="輔色5" xfId="30" builtinId="45" customBuiltin="1"/>
    <cellStyle name="輔色6" xfId="31" builtinId="49" customBuiltin="1"/>
    <cellStyle name="標題" xfId="32" builtinId="15" customBuiltin="1"/>
    <cellStyle name="標題 1" xfId="33" builtinId="16" customBuiltin="1"/>
    <cellStyle name="標題 2" xfId="34" builtinId="17" customBuiltin="1"/>
    <cellStyle name="標題 3" xfId="35" builtinId="18" customBuiltin="1"/>
    <cellStyle name="標題 4" xfId="36" builtinId="19" customBuiltin="1"/>
    <cellStyle name="輸入" xfId="37" builtinId="20" customBuiltin="1"/>
    <cellStyle name="輸出" xfId="38" builtinId="21" customBuiltin="1"/>
    <cellStyle name="檢查儲存格" xfId="39" builtinId="23" customBuiltin="1"/>
    <cellStyle name="壞" xfId="40" builtinId="27" customBuiltin="1"/>
    <cellStyle name="警告文字" xfId="41" builtinId="11" customBuiltin="1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yyyy/m/d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3" tint="0.59999389629810485"/>
        </patternFill>
      </fill>
      <alignment horizontal="left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油耗統計資料庫!$D$1</c:f>
              <c:strCache>
                <c:ptCount val="1"/>
                <c:pt idx="0">
                  <c:v>單桶平均里程(km/升)</c:v>
                </c:pt>
              </c:strCache>
            </c:strRef>
          </c:tx>
          <c:marker>
            <c:symbol val="none"/>
          </c:marker>
          <c:val>
            <c:numRef>
              <c:f>油耗統計資料庫!$D$2:$D$16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油耗統計資料庫!$E$1</c:f>
              <c:strCache>
                <c:ptCount val="1"/>
                <c:pt idx="0">
                  <c:v>總平均油耗</c:v>
                </c:pt>
              </c:strCache>
            </c:strRef>
          </c:tx>
          <c:marker>
            <c:symbol val="none"/>
          </c:marker>
          <c:val>
            <c:numRef>
              <c:f>油耗統計資料庫!$E$2:$E$16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9520152"/>
        <c:axId val="129522504"/>
      </c:lineChart>
      <c:catAx>
        <c:axId val="129520152"/>
        <c:scaling>
          <c:orientation val="minMax"/>
        </c:scaling>
        <c:delete val="0"/>
        <c:axPos val="b"/>
        <c:majorTickMark val="out"/>
        <c:minorTickMark val="none"/>
        <c:tickLblPos val="nextTo"/>
        <c:crossAx val="129522504"/>
        <c:crosses val="autoZero"/>
        <c:auto val="1"/>
        <c:lblAlgn val="ctr"/>
        <c:lblOffset val="100"/>
        <c:noMultiLvlLbl val="0"/>
      </c:catAx>
      <c:valAx>
        <c:axId val="1295225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952015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6350</xdr:colOff>
      <xdr:row>17</xdr:row>
      <xdr:rowOff>206375</xdr:rowOff>
    </xdr:to>
    <xdr:graphicFrame macro="">
      <xdr:nvGraphicFramePr>
        <xdr:cNvPr id="2" name="圖表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3" name="表格3" displayName="表格3" ref="A1:G15" totalsRowShown="0" headerRowDxfId="8" dataDxfId="7">
  <autoFilter ref="A1:G15"/>
  <tableColumns count="7">
    <tableColumn id="1" name="西元年/月/日" dataDxfId="6"/>
    <tableColumn id="4" name="單桶油耗(公升)" dataDxfId="5"/>
    <tableColumn id="5" name="單桶里程(km)" dataDxfId="4"/>
    <tableColumn id="6" name="單桶平均里程(km/升)" dataDxfId="3">
      <calculatedColumnFormula>IF($B2=0,0,ROUND(($C2/$B2),2))</calculatedColumnFormula>
    </tableColumn>
    <tableColumn id="7" name="總平均油耗" dataDxfId="2">
      <calculatedColumnFormula>總計表!$A$2</calculatedColumnFormula>
    </tableColumn>
    <tableColumn id="8" name="期望(km)" dataDxfId="1">
      <calculatedColumnFormula>ROUND((總計表!$A$2*$B2),1)</calculatedColumnFormula>
    </tableColumn>
    <tableColumn id="9" name="達到預期" dataDxfId="0">
      <calculatedColumnFormula>IF($C2&gt;$F2,"V",IF($F2=0,"N/A","X"))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zoomScaleNormal="100" workbookViewId="0">
      <pane ySplit="1" topLeftCell="A2" activePane="bottomLeft" state="frozen"/>
      <selection pane="bottomLeft" activeCell="H7" sqref="H7"/>
    </sheetView>
  </sheetViews>
  <sheetFormatPr defaultColWidth="9" defaultRowHeight="17" x14ac:dyDescent="0.4"/>
  <cols>
    <col min="1" max="1" width="16.54296875" style="9" bestFit="1" customWidth="1"/>
    <col min="2" max="2" width="19.36328125" style="1" bestFit="1" customWidth="1"/>
    <col min="3" max="3" width="17.453125" style="1" bestFit="1" customWidth="1"/>
    <col min="4" max="4" width="25.54296875" style="1" bestFit="1" customWidth="1"/>
    <col min="5" max="5" width="15.08984375" style="1" bestFit="1" customWidth="1"/>
    <col min="6" max="6" width="12.54296875" style="1" bestFit="1" customWidth="1"/>
    <col min="7" max="7" width="12.6328125" style="1" bestFit="1" customWidth="1"/>
    <col min="8" max="8" width="15.453125" style="1" customWidth="1"/>
    <col min="9" max="16384" width="9" style="1"/>
  </cols>
  <sheetData>
    <row r="1" spans="1:7" s="7" customFormat="1" x14ac:dyDescent="0.4">
      <c r="A1" s="8" t="s">
        <v>13</v>
      </c>
      <c r="B1" s="7" t="s">
        <v>7</v>
      </c>
      <c r="C1" s="7" t="s">
        <v>8</v>
      </c>
      <c r="D1" s="7" t="s">
        <v>9</v>
      </c>
      <c r="E1" s="7" t="s">
        <v>10</v>
      </c>
      <c r="F1" s="7" t="s">
        <v>11</v>
      </c>
      <c r="G1" s="7" t="s">
        <v>12</v>
      </c>
    </row>
    <row r="2" spans="1:7" x14ac:dyDescent="0.4">
      <c r="D2" s="1">
        <f t="shared" ref="D2:D10" si="0">IF($B2=0,0,ROUND(($C2/$B2),2))</f>
        <v>0</v>
      </c>
      <c r="E2" s="1" t="e">
        <f>總計表!$A$2</f>
        <v>#DIV/0!</v>
      </c>
      <c r="F2" s="1" t="e">
        <f>ROUND((總計表!$A$2*$B2),1)</f>
        <v>#DIV/0!</v>
      </c>
      <c r="G2" s="1" t="e">
        <f t="shared" ref="G2:G15" si="1">IF($C2&gt;$F2,"V",IF($F2=0,"N/A","X"))</f>
        <v>#DIV/0!</v>
      </c>
    </row>
    <row r="3" spans="1:7" x14ac:dyDescent="0.4">
      <c r="D3" s="1">
        <f t="shared" si="0"/>
        <v>0</v>
      </c>
      <c r="E3" s="1" t="e">
        <f>總計表!$A$2</f>
        <v>#DIV/0!</v>
      </c>
      <c r="F3" s="1" t="e">
        <f>ROUND((總計表!$A$2*$B3),1)</f>
        <v>#DIV/0!</v>
      </c>
      <c r="G3" s="1" t="e">
        <f t="shared" si="1"/>
        <v>#DIV/0!</v>
      </c>
    </row>
    <row r="4" spans="1:7" x14ac:dyDescent="0.4">
      <c r="D4" s="1">
        <f t="shared" si="0"/>
        <v>0</v>
      </c>
      <c r="E4" s="1" t="e">
        <f>總計表!$A$2</f>
        <v>#DIV/0!</v>
      </c>
      <c r="F4" s="1" t="e">
        <f>ROUND((總計表!$A$2*$B4),1)</f>
        <v>#DIV/0!</v>
      </c>
      <c r="G4" s="1" t="e">
        <f t="shared" si="1"/>
        <v>#DIV/0!</v>
      </c>
    </row>
    <row r="5" spans="1:7" x14ac:dyDescent="0.4">
      <c r="D5" s="1">
        <f t="shared" si="0"/>
        <v>0</v>
      </c>
      <c r="E5" s="1" t="e">
        <f>總計表!$A$2</f>
        <v>#DIV/0!</v>
      </c>
      <c r="F5" s="1" t="e">
        <f>ROUND((總計表!$A$2*$B5),1)</f>
        <v>#DIV/0!</v>
      </c>
      <c r="G5" s="1" t="e">
        <f t="shared" si="1"/>
        <v>#DIV/0!</v>
      </c>
    </row>
    <row r="6" spans="1:7" x14ac:dyDescent="0.4">
      <c r="D6" s="1">
        <f t="shared" si="0"/>
        <v>0</v>
      </c>
      <c r="E6" s="1" t="e">
        <f>總計表!$A$2</f>
        <v>#DIV/0!</v>
      </c>
      <c r="F6" s="1" t="e">
        <f>ROUND((總計表!$A$2*$B6),1)</f>
        <v>#DIV/0!</v>
      </c>
      <c r="G6" s="1" t="e">
        <f t="shared" si="1"/>
        <v>#DIV/0!</v>
      </c>
    </row>
    <row r="7" spans="1:7" x14ac:dyDescent="0.4">
      <c r="D7" s="1">
        <f t="shared" si="0"/>
        <v>0</v>
      </c>
      <c r="E7" s="1" t="e">
        <f>總計表!$A$2</f>
        <v>#DIV/0!</v>
      </c>
      <c r="F7" s="1" t="e">
        <f>ROUND((總計表!$A$2*$B7),1)</f>
        <v>#DIV/0!</v>
      </c>
      <c r="G7" s="1" t="e">
        <f t="shared" si="1"/>
        <v>#DIV/0!</v>
      </c>
    </row>
    <row r="8" spans="1:7" x14ac:dyDescent="0.4">
      <c r="D8" s="1">
        <f t="shared" si="0"/>
        <v>0</v>
      </c>
      <c r="E8" s="1" t="e">
        <f>總計表!$A$2</f>
        <v>#DIV/0!</v>
      </c>
      <c r="F8" s="1" t="e">
        <f>ROUND((總計表!$A$2*$B8),1)</f>
        <v>#DIV/0!</v>
      </c>
      <c r="G8" s="1" t="e">
        <f t="shared" si="1"/>
        <v>#DIV/0!</v>
      </c>
    </row>
    <row r="9" spans="1:7" x14ac:dyDescent="0.4">
      <c r="D9" s="1">
        <f t="shared" si="0"/>
        <v>0</v>
      </c>
      <c r="E9" s="1" t="e">
        <f>總計表!$A$2</f>
        <v>#DIV/0!</v>
      </c>
      <c r="F9" s="1" t="e">
        <f>ROUND((總計表!$A$2*$B9),1)</f>
        <v>#DIV/0!</v>
      </c>
      <c r="G9" s="1" t="e">
        <f t="shared" si="1"/>
        <v>#DIV/0!</v>
      </c>
    </row>
    <row r="10" spans="1:7" x14ac:dyDescent="0.4">
      <c r="D10" s="1">
        <f t="shared" si="0"/>
        <v>0</v>
      </c>
      <c r="E10" s="1" t="e">
        <f>總計表!$A$2</f>
        <v>#DIV/0!</v>
      </c>
      <c r="F10" s="1" t="e">
        <f>ROUND((總計表!$A$2*$B10),1)</f>
        <v>#DIV/0!</v>
      </c>
      <c r="G10" s="1" t="e">
        <f t="shared" si="1"/>
        <v>#DIV/0!</v>
      </c>
    </row>
    <row r="11" spans="1:7" x14ac:dyDescent="0.4">
      <c r="D11" s="1">
        <f>IF($B11=0,0,ROUND(($C11/$B11),2))</f>
        <v>0</v>
      </c>
      <c r="E11" s="1" t="e">
        <f>總計表!$A$2</f>
        <v>#DIV/0!</v>
      </c>
      <c r="F11" s="1" t="e">
        <f>ROUND((總計表!$A$2*$B11),1)</f>
        <v>#DIV/0!</v>
      </c>
      <c r="G11" s="1" t="e">
        <f t="shared" si="1"/>
        <v>#DIV/0!</v>
      </c>
    </row>
    <row r="12" spans="1:7" x14ac:dyDescent="0.4">
      <c r="D12" s="1">
        <f t="shared" ref="D12:D15" si="2">IF($B12=0,0,ROUND(($C12/$B12),2))</f>
        <v>0</v>
      </c>
      <c r="E12" s="1" t="e">
        <f>總計表!$A$2</f>
        <v>#DIV/0!</v>
      </c>
      <c r="F12" s="1" t="e">
        <f>ROUND((總計表!$A$2*$B12),1)</f>
        <v>#DIV/0!</v>
      </c>
      <c r="G12" s="1" t="e">
        <f t="shared" si="1"/>
        <v>#DIV/0!</v>
      </c>
    </row>
    <row r="13" spans="1:7" x14ac:dyDescent="0.4">
      <c r="D13" s="1">
        <f t="shared" si="2"/>
        <v>0</v>
      </c>
      <c r="E13" s="1" t="e">
        <f>總計表!$A$2</f>
        <v>#DIV/0!</v>
      </c>
      <c r="F13" s="1" t="e">
        <f>ROUND((總計表!$A$2*$B13),1)</f>
        <v>#DIV/0!</v>
      </c>
      <c r="G13" s="1" t="e">
        <f t="shared" si="1"/>
        <v>#DIV/0!</v>
      </c>
    </row>
    <row r="14" spans="1:7" x14ac:dyDescent="0.4">
      <c r="D14" s="1">
        <f t="shared" si="2"/>
        <v>0</v>
      </c>
      <c r="E14" s="1" t="e">
        <f>總計表!$A$2</f>
        <v>#DIV/0!</v>
      </c>
      <c r="F14" s="1" t="e">
        <f>ROUND((總計表!$A$2*$B14),1)</f>
        <v>#DIV/0!</v>
      </c>
      <c r="G14" s="1" t="e">
        <f t="shared" si="1"/>
        <v>#DIV/0!</v>
      </c>
    </row>
    <row r="15" spans="1:7" x14ac:dyDescent="0.4">
      <c r="D15" s="1">
        <f t="shared" si="2"/>
        <v>0</v>
      </c>
      <c r="E15" s="1" t="e">
        <f>總計表!$A$2</f>
        <v>#DIV/0!</v>
      </c>
      <c r="F15" s="1" t="e">
        <f>ROUND((總計表!$A$2*$B15),1)</f>
        <v>#DIV/0!</v>
      </c>
      <c r="G15" s="1" t="e">
        <f t="shared" si="1"/>
        <v>#DIV/0!</v>
      </c>
    </row>
  </sheetData>
  <sheetProtection algorithmName="SHA-512" hashValue="SDWw6M9NuxLtQoa37ktbr9eo/Ho2nDFC7StwyURgaa7MiskF+JD4sewCyN2Sqf7rcmiUaEduyeaRKA2iWTeSkQ==" saltValue="ODyVbsFZe80BqSWqx5UBKw==" spinCount="100000" sheet="1" objects="1" scenarios="1"/>
  <protectedRanges>
    <protectedRange algorithmName="SHA-512" hashValue="1v3i7g2t1FZjzXTAY94cqLiqP7r+uu9QLYGfFpETazgednnQpZhaZuMVngMTBhqDaUhCFz+2wbmqKwXLxPrIBQ==" saltValue="rvvBV0rkFsD+dWbw3eJ+Ow==" spinCount="100000" sqref="A1:C1048576" name="加油日期幾公升幾公里"/>
  </protectedRanges>
  <phoneticPr fontId="1" type="noConversion"/>
  <pageMargins left="0.75" right="0.75" top="1" bottom="1" header="0.5" footer="0.5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workbookViewId="0">
      <selection activeCell="E2" sqref="E2"/>
    </sheetView>
  </sheetViews>
  <sheetFormatPr defaultRowHeight="17" x14ac:dyDescent="0.4"/>
  <cols>
    <col min="1" max="1" width="12.36328125" bestFit="1" customWidth="1"/>
    <col min="2" max="2" width="16.81640625" bestFit="1" customWidth="1"/>
    <col min="3" max="3" width="13.90625" bestFit="1" customWidth="1"/>
    <col min="4" max="4" width="17.08984375" bestFit="1" customWidth="1"/>
    <col min="5" max="5" width="14.7265625" bestFit="1" customWidth="1"/>
    <col min="6" max="6" width="10" bestFit="1" customWidth="1"/>
    <col min="7" max="7" width="16.26953125" bestFit="1" customWidth="1"/>
  </cols>
  <sheetData>
    <row r="1" spans="1:7" s="1" customFormat="1" x14ac:dyDescent="0.4">
      <c r="A1" s="2" t="s">
        <v>1</v>
      </c>
      <c r="B1" s="2" t="s">
        <v>5</v>
      </c>
      <c r="C1" s="2" t="s">
        <v>2</v>
      </c>
      <c r="D1" s="4" t="s">
        <v>4</v>
      </c>
      <c r="E1" s="5" t="s">
        <v>3</v>
      </c>
      <c r="F1" s="3" t="s">
        <v>0</v>
      </c>
      <c r="G1" s="6" t="s">
        <v>6</v>
      </c>
    </row>
    <row r="2" spans="1:7" s="1" customFormat="1" x14ac:dyDescent="0.4">
      <c r="A2" s="1" t="e">
        <f>ROUND((B2/C2),2)</f>
        <v>#DIV/0!</v>
      </c>
      <c r="B2" s="1">
        <f>SUM(油耗統計資料庫!$C:$C)</f>
        <v>0</v>
      </c>
      <c r="C2" s="1">
        <f>SUM(油耗統計資料庫!$B:$B)</f>
        <v>0</v>
      </c>
      <c r="D2" s="4" t="e">
        <f>(IF(LARGE(油耗統計資料庫!$D:$D,1)&gt;0,LARGE(油耗統計資料庫!$D:$D,1),"0")+IF(LARGE(油耗統計資料庫!$D:$D,2)&gt;0,LARGE(油耗統計資料庫!$D:$D,2),"0")+IF(LARGE(油耗統計資料庫!$D:$D,3)&gt;0,LARGE(油耗統計資料庫!$D:$D,3),"0")+IF(LARGE(油耗統計資料庫!$D:$D,4)&gt;0,LARGE(油耗統計資料庫!$D:$D,4),"0")+IF(LARGE(油耗統計資料庫!$D:$D,5)&gt;0,LARGE(油耗統計資料庫!$D:$D,5),"0")+IF(LARGE(油耗統計資料庫!$D:$D,6)&gt;0,LARGE(油耗統計資料庫!$D:$D,6),"0")+IF(LARGE(油耗統計資料庫!$D:$D,7)&gt;0,LARGE(油耗統計資料庫!$D:$D,7),"0")+IF(LARGE(油耗統計資料庫!$D:$D,8)&gt;0,LARGE(油耗統計資料庫!$D:$D,8),"0")+IF(LARGE(油耗統計資料庫!$D:$D,9)&gt;0,LARGE(油耗統計資料庫!$D:$D,9),"0")+IF(LARGE(油耗統計資料庫!$D:$D,10)&gt;0,LARGE(油耗統計資料庫!$D:$D,10),"0"))/(IF(OR(COUNTA(油耗統計資料庫!$B$2:$B$12)&gt;10,COUNTA(油耗統計資料庫!$B$2:$B$12)=10),10,COUNTA(油耗統計資料庫!$B$2:$B$12)))</f>
        <v>#DIV/0!</v>
      </c>
      <c r="E2" s="5">
        <f>MAX(油耗統計資料庫!$D:$D)</f>
        <v>0</v>
      </c>
      <c r="F2" s="3" t="e">
        <f>$A$2*G2</f>
        <v>#DIV/0!</v>
      </c>
      <c r="G2" s="6"/>
    </row>
  </sheetData>
  <sheetProtection algorithmName="SHA-512" hashValue="1chrfxuU+OZzcI4Vt4l9tH2L3eRLSitk3RGJNy+ev/zAytmSq9qkFC2AqSqmZeinhTdExdTpyd3mVtuJ6aEqng==" saltValue="8AQasTTIpzaTpnZkWErW8A==" spinCount="100000" sheet="1" objects="1" scenarios="1"/>
  <protectedRanges>
    <protectedRange algorithmName="SHA-512" hashValue="5XAQusOcskDSRtLYghBeSY98ZXHYSjH7all57SUwVTKa8uw1VQshOvSXp9mzCEhbmw9a+hJYgIf5c9Ro5SNS8w==" saltValue="l3svbacdhFuHAhzRc8ee6w==" spinCount="100000" sqref="G2" name="油箱總量"/>
  </protectedRanges>
  <phoneticPr fontId="19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11" sqref="L11"/>
    </sheetView>
  </sheetViews>
  <sheetFormatPr defaultRowHeight="17" x14ac:dyDescent="0.4"/>
  <sheetData/>
  <sheetProtection algorithmName="SHA-512" hashValue="i7q6C95eS+9PHnOnBvdR2rHyxRqqnjvBhDIjoJCkqfQFke2qihTuUY1jwRrU6BVO6CWfxqD97R47hJ8CoFtYYQ==" saltValue="NxnB06u8ZZRQIzKqdgNZAg==" spinCount="100000" sheet="1" objects="1" scenarios="1"/>
  <phoneticPr fontId="19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油耗統計資料庫</vt:lpstr>
      <vt:lpstr>總計表</vt:lpstr>
      <vt:lpstr>圖表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vul3j9(小歪)</dc:creator>
  <dc:description>分享於小老婆汽機車資訊網</dc:description>
  <cp:lastModifiedBy>李育昇</cp:lastModifiedBy>
  <dcterms:created xsi:type="dcterms:W3CDTF">2009-04-26T01:43:46Z</dcterms:created>
  <dcterms:modified xsi:type="dcterms:W3CDTF">2016-01-06T16:03:04Z</dcterms:modified>
</cp:coreProperties>
</file>