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44525"/>
</workbook>
</file>

<file path=xl/calcChain.xml><?xml version="1.0" encoding="utf-8"?>
<calcChain xmlns="http://schemas.openxmlformats.org/spreadsheetml/2006/main">
  <c r="D16" i="1" l="1"/>
  <c r="D17" i="1" s="1"/>
  <c r="F9" i="1"/>
  <c r="D11" i="1" s="1"/>
  <c r="D13" i="1" s="1"/>
</calcChain>
</file>

<file path=xl/sharedStrings.xml><?xml version="1.0" encoding="utf-8"?>
<sst xmlns="http://schemas.openxmlformats.org/spreadsheetml/2006/main" count="18" uniqueCount="18">
  <si>
    <t>30期信用卡分期</t>
    <phoneticPr fontId="2" type="noConversion"/>
  </si>
  <si>
    <t>隱含年利率</t>
    <phoneticPr fontId="2" type="noConversion"/>
  </si>
  <si>
    <t>以信用卡支付的Future Value</t>
    <phoneticPr fontId="2" type="noConversion"/>
  </si>
  <si>
    <t>換算每月利率</t>
    <phoneticPr fontId="2" type="noConversion"/>
  </si>
  <si>
    <t>Down payment</t>
    <phoneticPr fontId="2" type="noConversion"/>
  </si>
  <si>
    <t>期數T=</t>
    <phoneticPr fontId="2" type="noConversion"/>
  </si>
  <si>
    <t>備註</t>
    <phoneticPr fontId="2" type="noConversion"/>
  </si>
  <si>
    <t>30個月</t>
    <phoneticPr fontId="2" type="noConversion"/>
  </si>
  <si>
    <t>計算出的Future value</t>
    <phoneticPr fontId="2" type="noConversion"/>
  </si>
  <si>
    <t>驗算</t>
    <phoneticPr fontId="2" type="noConversion"/>
  </si>
  <si>
    <t>差異微小 minor pass</t>
    <phoneticPr fontId="2" type="noConversion"/>
  </si>
  <si>
    <t>Step 1</t>
    <phoneticPr fontId="2" type="noConversion"/>
  </si>
  <si>
    <t>求解隱含年利率</t>
    <phoneticPr fontId="2" type="noConversion"/>
  </si>
  <si>
    <t>Step 2</t>
    <phoneticPr fontId="2" type="noConversion"/>
  </si>
  <si>
    <t>求解present value</t>
    <phoneticPr fontId="2" type="noConversion"/>
  </si>
  <si>
    <t>每期付款cash out flow</t>
    <phoneticPr fontId="2" type="noConversion"/>
  </si>
  <si>
    <t>定價與present value價差</t>
    <phoneticPr fontId="2" type="noConversion"/>
  </si>
  <si>
    <t>這就是分30期要繳出去的利息錢啦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</si>
</sst>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&quot;$&quot;#,##0.00;[Red]\-&quot;$&quot;#,##0.00"/>
    <numFmt numFmtId="43" formatCode="_-* #,##0.00_-;\-* #,##0.00_-;_-* &quot;-&quot;??_-;_-@_-"/>
    <numFmt numFmtId="176" formatCode="_-* #,##0_-;\-* #,##0_-;_-* &quot;-&quot;??_-;_-@_-"/>
    <numFmt numFmtId="177" formatCode="0.0000%"/>
  </numFmts>
  <fonts count="5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176" fontId="0" fillId="0" borderId="0" xfId="1" applyNumberFormat="1" applyFont="1" applyAlignment="1"/>
    <xf numFmtId="177" fontId="0" fillId="0" borderId="0" xfId="2" applyNumberFormat="1" applyFont="1" applyAlignment="1"/>
    <xf numFmtId="43" fontId="0" fillId="0" borderId="0" xfId="1" applyFont="1" applyAlignment="1"/>
    <xf numFmtId="176" fontId="0" fillId="0" borderId="0" xfId="1" applyNumberFormat="1" applyFont="1" applyFill="1" applyAlignment="1"/>
    <xf numFmtId="8" fontId="0" fillId="0" borderId="0" xfId="0" applyNumberFormat="1" applyFill="1"/>
    <xf numFmtId="0" fontId="0" fillId="0" borderId="0" xfId="0" applyFill="1"/>
    <xf numFmtId="0" fontId="0" fillId="0" borderId="1" xfId="0" applyBorder="1" applyAlignment="1">
      <alignment horizontal="center"/>
    </xf>
    <xf numFmtId="176" fontId="0" fillId="0" borderId="0" xfId="1" applyNumberFormat="1" applyFont="1" applyAlignment="1">
      <alignment horizontal="center"/>
    </xf>
    <xf numFmtId="0" fontId="0" fillId="0" borderId="0" xfId="0" applyFill="1" applyAlignment="1">
      <alignment horizontal="center"/>
    </xf>
    <xf numFmtId="176" fontId="0" fillId="0" borderId="1" xfId="1" applyNumberFormat="1" applyFont="1" applyBorder="1" applyAlignment="1"/>
    <xf numFmtId="176" fontId="0" fillId="0" borderId="0" xfId="1" applyNumberFormat="1" applyFont="1" applyBorder="1" applyAlignment="1">
      <alignment horizontal="left"/>
    </xf>
    <xf numFmtId="176" fontId="0" fillId="0" borderId="1" xfId="1" applyNumberFormat="1" applyFont="1" applyBorder="1" applyAlignment="1">
      <alignment horizontal="left"/>
    </xf>
    <xf numFmtId="0" fontId="0" fillId="2" borderId="0" xfId="0" applyFill="1" applyAlignment="1">
      <alignment horizontal="center"/>
    </xf>
    <xf numFmtId="177" fontId="0" fillId="3" borderId="0" xfId="0" applyNumberFormat="1" applyFill="1"/>
    <xf numFmtId="176" fontId="0" fillId="0" borderId="0" xfId="1" applyNumberFormat="1" applyFont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76" fontId="3" fillId="0" borderId="0" xfId="1" applyNumberFormat="1" applyFont="1" applyAlignment="1"/>
    <xf numFmtId="0" fontId="4" fillId="0" borderId="0" xfId="0" applyFont="1"/>
    <xf numFmtId="0" fontId="3" fillId="0" borderId="0" xfId="0" applyFont="1"/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7"/>
  <sheetViews>
    <sheetView tabSelected="1" workbookViewId="0">
      <selection activeCell="F9" sqref="F9"/>
    </sheetView>
  </sheetViews>
  <sheetFormatPr defaultRowHeight="16.5" x14ac:dyDescent="0.25"/>
  <cols>
    <col min="3" max="3" width="28.75" bestFit="1" customWidth="1"/>
    <col min="4" max="4" width="18.25" style="1" customWidth="1"/>
    <col min="5" max="5" width="3.5" bestFit="1" customWidth="1"/>
    <col min="6" max="6" width="33.875" bestFit="1" customWidth="1"/>
    <col min="7" max="7" width="13.625" customWidth="1"/>
  </cols>
  <sheetData>
    <row r="2" spans="2:10" x14ac:dyDescent="0.25">
      <c r="B2" s="13" t="s">
        <v>11</v>
      </c>
      <c r="C2" s="13" t="s">
        <v>12</v>
      </c>
    </row>
    <row r="3" spans="2:10" x14ac:dyDescent="0.25">
      <c r="D3" s="7" t="s">
        <v>0</v>
      </c>
      <c r="F3" s="7" t="s">
        <v>6</v>
      </c>
    </row>
    <row r="4" spans="2:10" x14ac:dyDescent="0.25">
      <c r="C4" s="1" t="s">
        <v>15</v>
      </c>
      <c r="D4" s="1">
        <v>-6300</v>
      </c>
    </row>
    <row r="5" spans="2:10" x14ac:dyDescent="0.25">
      <c r="C5" s="1" t="s">
        <v>4</v>
      </c>
      <c r="D5" s="3">
        <v>0</v>
      </c>
    </row>
    <row r="6" spans="2:10" x14ac:dyDescent="0.25">
      <c r="C6" s="15" t="s">
        <v>5</v>
      </c>
      <c r="D6" s="1">
        <v>30</v>
      </c>
      <c r="F6" s="16" t="s">
        <v>7</v>
      </c>
    </row>
    <row r="7" spans="2:10" x14ac:dyDescent="0.25">
      <c r="C7" s="1"/>
      <c r="D7"/>
    </row>
    <row r="8" spans="2:10" x14ac:dyDescent="0.25">
      <c r="C8" s="4"/>
      <c r="D8" s="5"/>
      <c r="E8" s="6"/>
      <c r="F8" s="9" t="s">
        <v>3</v>
      </c>
      <c r="G8" s="6"/>
      <c r="I8" s="6"/>
      <c r="J8" s="6"/>
    </row>
    <row r="9" spans="2:10" x14ac:dyDescent="0.25">
      <c r="C9" s="1" t="s">
        <v>1</v>
      </c>
      <c r="D9" s="14">
        <v>1.2999999999999999E-2</v>
      </c>
      <c r="E9">
        <v>12</v>
      </c>
      <c r="F9" s="2">
        <f>D9/E9</f>
        <v>1.0833333333333333E-3</v>
      </c>
    </row>
    <row r="10" spans="2:10" x14ac:dyDescent="0.25">
      <c r="C10" s="1"/>
      <c r="D10"/>
    </row>
    <row r="11" spans="2:10" x14ac:dyDescent="0.25">
      <c r="C11" s="11" t="s">
        <v>8</v>
      </c>
      <c r="D11" s="1">
        <f>FV(F9,D6,D4,0,0)</f>
        <v>191999.11437838507</v>
      </c>
    </row>
    <row r="12" spans="2:10" x14ac:dyDescent="0.25">
      <c r="C12" s="12" t="s">
        <v>2</v>
      </c>
      <c r="D12" s="10">
        <v>192000</v>
      </c>
    </row>
    <row r="13" spans="2:10" x14ac:dyDescent="0.25">
      <c r="C13" s="1" t="s">
        <v>9</v>
      </c>
      <c r="D13" s="8">
        <f>D11-D12</f>
        <v>-0.88562161492882296</v>
      </c>
      <c r="F13" t="s">
        <v>10</v>
      </c>
    </row>
    <row r="16" spans="2:10" x14ac:dyDescent="0.25">
      <c r="B16" s="13" t="s">
        <v>13</v>
      </c>
      <c r="C16" s="13" t="s">
        <v>14</v>
      </c>
      <c r="D16" s="1">
        <f>PV(F9,D6,D4,0,0)</f>
        <v>185862.7226344306</v>
      </c>
    </row>
    <row r="17" spans="3:6" x14ac:dyDescent="0.25">
      <c r="C17" s="17" t="s">
        <v>16</v>
      </c>
      <c r="D17" s="18">
        <f>D12-D16</f>
        <v>6137.2773655694036</v>
      </c>
      <c r="E17" s="19"/>
      <c r="F17" s="20" t="s">
        <v>17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2015-04-17T04:34:26Z</dcterms:modified>
</cp:coreProperties>
</file>