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8315" windowHeight="116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89" i="1"/>
  <c r="G89"/>
  <c r="F89"/>
  <c r="E89"/>
  <c r="D89"/>
  <c r="C89"/>
  <c r="H85"/>
  <c r="G85"/>
  <c r="F85"/>
  <c r="E85"/>
  <c r="D85"/>
  <c r="C85"/>
  <c r="H77"/>
  <c r="G77"/>
  <c r="F77"/>
  <c r="E77"/>
  <c r="D77"/>
  <c r="C77"/>
  <c r="H70"/>
  <c r="G70"/>
  <c r="F70"/>
  <c r="E70"/>
  <c r="D70"/>
  <c r="C70"/>
  <c r="D75"/>
  <c r="E75"/>
  <c r="F75"/>
  <c r="G75"/>
  <c r="H75"/>
  <c r="C75"/>
  <c r="H76"/>
  <c r="G76"/>
  <c r="F76"/>
  <c r="E76"/>
  <c r="D76"/>
  <c r="C76"/>
  <c r="D69"/>
  <c r="E69"/>
  <c r="F69"/>
  <c r="G69"/>
  <c r="H69"/>
  <c r="C69"/>
  <c r="H68"/>
  <c r="G68"/>
  <c r="F68"/>
  <c r="E68"/>
  <c r="D68"/>
  <c r="C68"/>
  <c r="I108"/>
  <c r="I106"/>
  <c r="E108"/>
  <c r="E106"/>
  <c r="C108"/>
  <c r="C106"/>
  <c r="C110" s="1"/>
  <c r="G106"/>
  <c r="G108"/>
  <c r="D110"/>
  <c r="B110"/>
  <c r="E110"/>
  <c r="B100"/>
  <c r="D100"/>
  <c r="I98"/>
  <c r="G98"/>
  <c r="I96"/>
  <c r="G96"/>
  <c r="E98"/>
  <c r="E96"/>
  <c r="C98"/>
  <c r="C96"/>
  <c r="H61"/>
  <c r="H63" s="1"/>
  <c r="H88" s="1"/>
  <c r="G61"/>
  <c r="G62" s="1"/>
  <c r="G84" s="1"/>
  <c r="F61"/>
  <c r="F62" s="1"/>
  <c r="F84" s="1"/>
  <c r="E61"/>
  <c r="E63" s="1"/>
  <c r="E88" s="1"/>
  <c r="D61"/>
  <c r="D63" s="1"/>
  <c r="D88" s="1"/>
  <c r="C61"/>
  <c r="C62" s="1"/>
  <c r="C84" s="1"/>
  <c r="H44"/>
  <c r="E44"/>
  <c r="E45" s="1"/>
  <c r="E47"/>
  <c r="E48" s="1"/>
  <c r="H47"/>
  <c r="H48" s="1"/>
  <c r="G48"/>
  <c r="D48"/>
  <c r="D45"/>
  <c r="G42"/>
  <c r="D42"/>
  <c r="H41"/>
  <c r="H40"/>
  <c r="E41"/>
  <c r="E40"/>
  <c r="F107" l="1"/>
  <c r="E100"/>
  <c r="H109"/>
  <c r="H107"/>
  <c r="I107" s="1"/>
  <c r="H42"/>
  <c r="C100"/>
  <c r="F109"/>
  <c r="G109" s="1"/>
  <c r="F97"/>
  <c r="G97" s="1"/>
  <c r="H99"/>
  <c r="I99" s="1"/>
  <c r="H97"/>
  <c r="E42"/>
  <c r="C63"/>
  <c r="C88" s="1"/>
  <c r="F99"/>
  <c r="G63"/>
  <c r="G88" s="1"/>
  <c r="F63"/>
  <c r="F88" s="1"/>
  <c r="D62"/>
  <c r="D84" s="1"/>
  <c r="H62"/>
  <c r="H84" s="1"/>
  <c r="E62"/>
  <c r="E84" s="1"/>
  <c r="H110" l="1"/>
  <c r="I109"/>
  <c r="G107"/>
  <c r="G110" s="1"/>
  <c r="F110"/>
  <c r="I110"/>
  <c r="F100"/>
  <c r="G99"/>
  <c r="G100" s="1"/>
  <c r="I97"/>
  <c r="I100" s="1"/>
  <c r="H100"/>
  <c r="H33" l="1"/>
  <c r="G33"/>
  <c r="F33"/>
  <c r="E33"/>
  <c r="C33"/>
  <c r="D33"/>
  <c r="E35" l="1"/>
  <c r="E87" s="1"/>
  <c r="E34"/>
  <c r="E83" s="1"/>
  <c r="H35"/>
  <c r="H87" s="1"/>
  <c r="H34"/>
  <c r="H83" s="1"/>
  <c r="D35"/>
  <c r="D87" s="1"/>
  <c r="D34"/>
  <c r="D83" s="1"/>
  <c r="G34"/>
  <c r="G83" s="1"/>
  <c r="G35"/>
  <c r="G87" s="1"/>
  <c r="C34"/>
  <c r="C83" s="1"/>
  <c r="C35"/>
  <c r="C87" s="1"/>
  <c r="F34"/>
  <c r="F83" s="1"/>
  <c r="F35"/>
  <c r="F87" s="1"/>
  <c r="G45"/>
  <c r="H45"/>
</calcChain>
</file>

<file path=xl/sharedStrings.xml><?xml version="1.0" encoding="utf-8"?>
<sst xmlns="http://schemas.openxmlformats.org/spreadsheetml/2006/main" count="275" uniqueCount="117">
  <si>
    <t>未啟動</t>
    <phoneticPr fontId="1" type="noConversion"/>
  </si>
  <si>
    <t>啟動</t>
    <phoneticPr fontId="1" type="noConversion"/>
  </si>
  <si>
    <t>電壓(V)</t>
    <phoneticPr fontId="1" type="noConversion"/>
  </si>
  <si>
    <t>裝置</t>
    <phoneticPr fontId="1" type="noConversion"/>
  </si>
  <si>
    <t>功率(W)</t>
    <phoneticPr fontId="1" type="noConversion"/>
  </si>
  <si>
    <t>大燈</t>
    <phoneticPr fontId="1" type="noConversion"/>
  </si>
  <si>
    <t>前位置燈</t>
    <phoneticPr fontId="1" type="noConversion"/>
  </si>
  <si>
    <t>牌照燈</t>
    <phoneticPr fontId="1" type="noConversion"/>
  </si>
  <si>
    <t>後煞車燈</t>
    <phoneticPr fontId="1" type="noConversion"/>
  </si>
  <si>
    <t>方向燈</t>
    <phoneticPr fontId="1" type="noConversion"/>
  </si>
  <si>
    <t>55/60W</t>
    <phoneticPr fontId="1" type="noConversion"/>
  </si>
  <si>
    <t>10W*2</t>
    <phoneticPr fontId="1" type="noConversion"/>
  </si>
  <si>
    <t>5W</t>
    <phoneticPr fontId="1" type="noConversion"/>
  </si>
  <si>
    <t>10W*4</t>
    <phoneticPr fontId="1" type="noConversion"/>
  </si>
  <si>
    <t>LED儀錶板</t>
    <phoneticPr fontId="1" type="noConversion"/>
  </si>
  <si>
    <t>直行(W)</t>
  </si>
  <si>
    <t>轉向(W)</t>
    <phoneticPr fontId="1" type="noConversion"/>
  </si>
  <si>
    <t>小計</t>
    <phoneticPr fontId="1" type="noConversion"/>
  </si>
  <si>
    <t>共計</t>
    <phoneticPr fontId="1" type="noConversion"/>
  </si>
  <si>
    <t>小燈(W)</t>
    <phoneticPr fontId="1" type="noConversion"/>
  </si>
  <si>
    <t>近燈(W)</t>
    <phoneticPr fontId="1" type="noConversion"/>
  </si>
  <si>
    <t>遠燈(W)</t>
    <phoneticPr fontId="1" type="noConversion"/>
  </si>
  <si>
    <t>消耗電流(A)</t>
    <phoneticPr fontId="1" type="noConversion"/>
  </si>
  <si>
    <t>5/18W</t>
    <phoneticPr fontId="1" type="noConversion"/>
  </si>
  <si>
    <t>原廠夜間最大功率/用電</t>
    <phoneticPr fontId="1" type="noConversion"/>
  </si>
  <si>
    <t>改裝夜間最大功率/用電</t>
    <phoneticPr fontId="1" type="noConversion"/>
  </si>
  <si>
    <t>燈眉</t>
    <phoneticPr fontId="1" type="noConversion"/>
  </si>
  <si>
    <t>燈眉方向燈</t>
    <phoneticPr fontId="1" type="noConversion"/>
  </si>
  <si>
    <t>檢測電流/功率</t>
    <phoneticPr fontId="1" type="noConversion"/>
  </si>
  <si>
    <t>電系改裝裝置用電                            (未知功率，以電錶電流檢測)</t>
    <phoneticPr fontId="1" type="noConversion"/>
  </si>
  <si>
    <t>煞車燈(定)</t>
    <phoneticPr fontId="1" type="noConversion"/>
  </si>
  <si>
    <t>煞車燈(煞)</t>
    <phoneticPr fontId="1" type="noConversion"/>
  </si>
  <si>
    <t>怠速(12.86V)</t>
    <phoneticPr fontId="1" type="noConversion"/>
  </si>
  <si>
    <t>加速(14.4V)</t>
    <phoneticPr fontId="1" type="noConversion"/>
  </si>
  <si>
    <t>使用電流(A)</t>
    <phoneticPr fontId="1" type="noConversion"/>
  </si>
  <si>
    <t>換算功率(W)</t>
    <phoneticPr fontId="1" type="noConversion"/>
  </si>
  <si>
    <t>眉燈方向燈</t>
    <phoneticPr fontId="1" type="noConversion"/>
  </si>
  <si>
    <t>眉燈*4</t>
    <phoneticPr fontId="1" type="noConversion"/>
  </si>
  <si>
    <t>眉燈方向燈*4</t>
    <phoneticPr fontId="1" type="noConversion"/>
  </si>
  <si>
    <t>回充電流(I)</t>
    <phoneticPr fontId="1" type="noConversion"/>
  </si>
  <si>
    <t>備註</t>
    <phoneticPr fontId="1" type="noConversion"/>
  </si>
  <si>
    <t>視電池是否飽電，數值變動越大，電池越飽，回充電流越小，帳常回充電流約1~1.5A，靜態狀態下為弱電流約0.005A以下，超過即漏電</t>
    <phoneticPr fontId="1" type="noConversion"/>
  </si>
  <si>
    <t>4盞全亮</t>
    <phoneticPr fontId="1" type="noConversion"/>
  </si>
  <si>
    <t>1.29*4W</t>
    <phoneticPr fontId="1" type="noConversion"/>
  </si>
  <si>
    <t>1.29*2W</t>
    <phoneticPr fontId="1" type="noConversion"/>
  </si>
  <si>
    <t>小開大關</t>
    <phoneticPr fontId="1" type="noConversion"/>
  </si>
  <si>
    <t>近開遠關</t>
    <phoneticPr fontId="1" type="noConversion"/>
  </si>
  <si>
    <t>恆亮</t>
    <phoneticPr fontId="1" type="noConversion"/>
  </si>
  <si>
    <t>恆亮/煞亮</t>
    <phoneticPr fontId="1" type="noConversion"/>
  </si>
  <si>
    <t>一邊2盞</t>
    <phoneticPr fontId="1" type="noConversion"/>
  </si>
  <si>
    <t>怠速消耗電流(A)</t>
    <phoneticPr fontId="1" type="noConversion"/>
  </si>
  <si>
    <t>行進消耗電流(A)</t>
    <phoneticPr fontId="1" type="noConversion"/>
  </si>
  <si>
    <t>改裝怠速</t>
    <phoneticPr fontId="1" type="noConversion"/>
  </si>
  <si>
    <t>原廠怠速</t>
    <phoneticPr fontId="1" type="noConversion"/>
  </si>
  <si>
    <t>原廠行進</t>
    <phoneticPr fontId="1" type="noConversion"/>
  </si>
  <si>
    <t>改裝行進</t>
    <phoneticPr fontId="1" type="noConversion"/>
  </si>
  <si>
    <t>差異共計</t>
    <phoneticPr fontId="1" type="noConversion"/>
  </si>
  <si>
    <t>0.77/0.39W</t>
    <phoneticPr fontId="1" type="noConversion"/>
  </si>
  <si>
    <t>省電效果</t>
    <phoneticPr fontId="1" type="noConversion"/>
  </si>
  <si>
    <t>有</t>
    <phoneticPr fontId="1" type="noConversion"/>
  </si>
  <si>
    <t>怠速/行進消耗電流</t>
    <phoneticPr fontId="1" type="noConversion"/>
  </si>
  <si>
    <t>左邊</t>
  </si>
  <si>
    <t>右邊</t>
    <phoneticPr fontId="1" type="noConversion"/>
  </si>
  <si>
    <t>位置</t>
    <phoneticPr fontId="1" type="noConversion"/>
  </si>
  <si>
    <t>前</t>
    <phoneticPr fontId="1" type="noConversion"/>
  </si>
  <si>
    <t>後</t>
    <phoneticPr fontId="1" type="noConversion"/>
  </si>
  <si>
    <t>燈泡功率(W)</t>
    <phoneticPr fontId="1" type="noConversion"/>
  </si>
  <si>
    <t>行進轉速影響電瓶電壓，轉速變大，電壓變大，正常電瓶電壓值約12.86~14.4左右,量影響電流量，電壓越大，消耗電流可能變小</t>
    <phoneticPr fontId="1" type="noConversion"/>
  </si>
  <si>
    <t>原廠行進中-方向燈繼電器消耗電流</t>
    <phoneticPr fontId="1" type="noConversion"/>
  </si>
  <si>
    <t>原廠</t>
    <phoneticPr fontId="1" type="noConversion"/>
  </si>
  <si>
    <t>改裝</t>
    <phoneticPr fontId="1" type="noConversion"/>
  </si>
  <si>
    <t>原廠怠速-方向燈繼電器消耗電流</t>
    <phoneticPr fontId="1" type="noConversion"/>
  </si>
  <si>
    <t>電壓V</t>
    <phoneticPr fontId="1" type="noConversion"/>
  </si>
  <si>
    <t>電壓</t>
    <phoneticPr fontId="1" type="noConversion"/>
  </si>
  <si>
    <t>電流</t>
    <phoneticPr fontId="1" type="noConversion"/>
  </si>
  <si>
    <t>功率</t>
    <phoneticPr fontId="1" type="noConversion"/>
  </si>
  <si>
    <t>名稱</t>
    <phoneticPr fontId="1" type="noConversion"/>
  </si>
  <si>
    <t>單位</t>
    <phoneticPr fontId="1" type="noConversion"/>
  </si>
  <si>
    <t>代號</t>
    <phoneticPr fontId="1" type="noConversion"/>
  </si>
  <si>
    <t>V-伏特</t>
    <phoneticPr fontId="1" type="noConversion"/>
  </si>
  <si>
    <t>A-安培</t>
    <phoneticPr fontId="1" type="noConversion"/>
  </si>
  <si>
    <t>W-瓦特</t>
    <phoneticPr fontId="1" type="noConversion"/>
  </si>
  <si>
    <t>I</t>
    <phoneticPr fontId="1" type="noConversion"/>
  </si>
  <si>
    <t>P</t>
    <phoneticPr fontId="1" type="noConversion"/>
  </si>
  <si>
    <t>V</t>
    <phoneticPr fontId="1" type="noConversion"/>
  </si>
  <si>
    <t>電阻</t>
    <phoneticPr fontId="1" type="noConversion"/>
  </si>
  <si>
    <t>O-歐姆</t>
    <phoneticPr fontId="1" type="noConversion"/>
  </si>
  <si>
    <t>R</t>
    <phoneticPr fontId="1" type="noConversion"/>
  </si>
  <si>
    <t>公式表</t>
    <phoneticPr fontId="1" type="noConversion"/>
  </si>
  <si>
    <t>公式</t>
    <phoneticPr fontId="1" type="noConversion"/>
  </si>
  <si>
    <t>瓦特(WATTS)</t>
    <phoneticPr fontId="1" type="noConversion"/>
  </si>
  <si>
    <t>伏特(VOLTS)</t>
    <phoneticPr fontId="1" type="noConversion"/>
  </si>
  <si>
    <t>=</t>
    <phoneticPr fontId="1" type="noConversion"/>
  </si>
  <si>
    <t>A</t>
    <phoneticPr fontId="1" type="noConversion"/>
  </si>
  <si>
    <t>W</t>
    <phoneticPr fontId="1" type="noConversion"/>
  </si>
  <si>
    <r>
      <t>A</t>
    </r>
    <r>
      <rPr>
        <vertAlign val="superscript"/>
        <sz val="10"/>
        <color theme="1"/>
        <rFont val="新細明體"/>
        <family val="1"/>
        <charset val="136"/>
        <scheme val="minor"/>
      </rPr>
      <t>2</t>
    </r>
    <phoneticPr fontId="1" type="noConversion"/>
  </si>
  <si>
    <r>
      <t>V</t>
    </r>
    <r>
      <rPr>
        <vertAlign val="superscript"/>
        <sz val="10"/>
        <color theme="1"/>
        <rFont val="新細明體"/>
        <family val="1"/>
        <charset val="136"/>
        <scheme val="minor"/>
      </rPr>
      <t>2</t>
    </r>
    <phoneticPr fontId="1" type="noConversion"/>
  </si>
  <si>
    <t>W^</t>
    <phoneticPr fontId="1" type="noConversion"/>
  </si>
  <si>
    <t>O</t>
    <phoneticPr fontId="1" type="noConversion"/>
  </si>
  <si>
    <t>安培(AMPERES)</t>
    <phoneticPr fontId="1" type="noConversion"/>
  </si>
  <si>
    <t>/</t>
    <phoneticPr fontId="1" type="noConversion"/>
  </si>
  <si>
    <t>^W</t>
    <phoneticPr fontId="1" type="noConversion"/>
  </si>
  <si>
    <t>歐姆(OHMS)</t>
    <phoneticPr fontId="1" type="noConversion"/>
  </si>
  <si>
    <t>功率P</t>
    <phoneticPr fontId="1" type="noConversion"/>
  </si>
  <si>
    <t>電流I</t>
    <phoneticPr fontId="1" type="noConversion"/>
  </si>
  <si>
    <t>電阻O</t>
    <phoneticPr fontId="1" type="noConversion"/>
  </si>
  <si>
    <t>*</t>
    <phoneticPr fontId="1" type="noConversion"/>
  </si>
  <si>
    <t>原廠/改裝夜間消耗功率比較</t>
    <phoneticPr fontId="1" type="noConversion"/>
  </si>
  <si>
    <t>原廠怠速消耗電流(A)</t>
    <phoneticPr fontId="1" type="noConversion"/>
  </si>
  <si>
    <t>改裝怠速消耗電流(A)</t>
    <phoneticPr fontId="1" type="noConversion"/>
  </si>
  <si>
    <t>原廠加速消耗電流(A)</t>
    <phoneticPr fontId="1" type="noConversion"/>
  </si>
  <si>
    <t>改裝加速消耗電流(A)</t>
    <phoneticPr fontId="1" type="noConversion"/>
  </si>
  <si>
    <t>原廠&amp;改裝怠速消耗電流比較</t>
    <phoneticPr fontId="1" type="noConversion"/>
  </si>
  <si>
    <t>原廠&amp;改裝加速消耗電流比較</t>
    <phoneticPr fontId="1" type="noConversion"/>
  </si>
  <si>
    <t>方式</t>
    <phoneticPr fontId="1" type="noConversion"/>
  </si>
  <si>
    <t>負為節省電流</t>
    <phoneticPr fontId="1" type="noConversion"/>
  </si>
  <si>
    <t>小計(A)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</si>
</sst>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;[Red]0.00"/>
    <numFmt numFmtId="177" formatCode="0.00_ "/>
    <numFmt numFmtId="178" formatCode="0.00_ ;[Red]\-0.00\ "/>
  </numFmts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vertAlign val="superscript"/>
      <sz val="10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3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176" fontId="3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76" fontId="3" fillId="0" borderId="0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>
      <alignment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>
      <alignment vertical="center"/>
    </xf>
    <xf numFmtId="176" fontId="3" fillId="0" borderId="14" xfId="0" applyNumberFormat="1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21" xfId="0" applyFont="1" applyBorder="1">
      <alignment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8" fontId="3" fillId="0" borderId="5" xfId="0" applyNumberFormat="1" applyFont="1" applyBorder="1" applyAlignment="1">
      <alignment horizontal="center" vertical="center"/>
    </xf>
    <xf numFmtId="178" fontId="3" fillId="0" borderId="7" xfId="0" applyNumberFormat="1" applyFont="1" applyBorder="1" applyAlignment="1">
      <alignment horizontal="center" vertical="center"/>
    </xf>
    <xf numFmtId="178" fontId="3" fillId="0" borderId="8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33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176" fontId="3" fillId="0" borderId="2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8" fontId="3" fillId="0" borderId="4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2" xfId="0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0"/>
  <sheetViews>
    <sheetView tabSelected="1" topLeftCell="A82" zoomScale="85" zoomScaleNormal="85" workbookViewId="0">
      <selection activeCell="G88" sqref="G88"/>
    </sheetView>
  </sheetViews>
  <sheetFormatPr defaultRowHeight="16.5"/>
  <cols>
    <col min="1" max="8" width="9.625" customWidth="1"/>
  </cols>
  <sheetData>
    <row r="1" spans="1:11">
      <c r="A1" s="1"/>
      <c r="B1" s="5" t="s">
        <v>0</v>
      </c>
      <c r="C1" s="5" t="s">
        <v>1</v>
      </c>
      <c r="D1" s="76" t="s">
        <v>40</v>
      </c>
      <c r="E1" s="77"/>
      <c r="F1" s="77"/>
      <c r="G1" s="77"/>
      <c r="H1" s="77"/>
      <c r="I1" s="6"/>
      <c r="J1" s="6"/>
      <c r="K1" s="6"/>
    </row>
    <row r="2" spans="1:11" ht="60" customHeight="1">
      <c r="A2" s="3" t="s">
        <v>2</v>
      </c>
      <c r="B2" s="5">
        <v>12.86</v>
      </c>
      <c r="C2" s="5">
        <v>14.4</v>
      </c>
      <c r="D2" s="74" t="s">
        <v>67</v>
      </c>
      <c r="E2" s="75"/>
      <c r="F2" s="75"/>
      <c r="G2" s="75"/>
      <c r="H2" s="75"/>
      <c r="I2" s="6"/>
      <c r="J2" s="6"/>
      <c r="K2" s="6"/>
    </row>
    <row r="3" spans="1:11" ht="60" customHeight="1">
      <c r="A3" s="3" t="s">
        <v>39</v>
      </c>
      <c r="B3" s="3">
        <v>4.0000000000000002E-4</v>
      </c>
      <c r="C3" s="3">
        <v>1.34</v>
      </c>
      <c r="D3" s="74" t="s">
        <v>41</v>
      </c>
      <c r="E3" s="75"/>
      <c r="F3" s="75"/>
      <c r="G3" s="75"/>
      <c r="H3" s="75"/>
      <c r="I3" s="5"/>
      <c r="J3" s="5"/>
      <c r="K3" s="5"/>
    </row>
    <row r="4" spans="1:11" ht="20.100000000000001" customHeight="1">
      <c r="A4" s="3" t="s">
        <v>76</v>
      </c>
      <c r="B4" s="3" t="s">
        <v>73</v>
      </c>
      <c r="C4" s="3" t="s">
        <v>74</v>
      </c>
      <c r="D4" s="3" t="s">
        <v>75</v>
      </c>
      <c r="E4" s="3" t="s">
        <v>85</v>
      </c>
      <c r="F4" s="3"/>
      <c r="G4" s="58"/>
      <c r="H4" s="58"/>
      <c r="I4" s="5"/>
      <c r="J4" s="5"/>
      <c r="K4" s="5"/>
    </row>
    <row r="5" spans="1:11" ht="20.100000000000001" customHeight="1">
      <c r="A5" s="3" t="s">
        <v>77</v>
      </c>
      <c r="B5" s="3" t="s">
        <v>79</v>
      </c>
      <c r="C5" s="3" t="s">
        <v>80</v>
      </c>
      <c r="D5" s="7" t="s">
        <v>81</v>
      </c>
      <c r="E5" s="7" t="s">
        <v>86</v>
      </c>
      <c r="F5" s="58"/>
      <c r="G5" s="58"/>
      <c r="H5" s="58"/>
      <c r="I5" s="5"/>
      <c r="J5" s="5"/>
      <c r="K5" s="5"/>
    </row>
    <row r="6" spans="1:11" ht="20.100000000000001" customHeight="1">
      <c r="A6" s="3" t="s">
        <v>78</v>
      </c>
      <c r="B6" s="3" t="s">
        <v>84</v>
      </c>
      <c r="C6" s="3" t="s">
        <v>82</v>
      </c>
      <c r="D6" s="7" t="s">
        <v>83</v>
      </c>
      <c r="E6" s="7" t="s">
        <v>87</v>
      </c>
      <c r="F6" s="58"/>
      <c r="G6" s="58"/>
      <c r="H6" s="58"/>
      <c r="I6" s="5"/>
      <c r="J6" s="5"/>
      <c r="K6" s="5"/>
    </row>
    <row r="7" spans="1:11" ht="20.100000000000001" customHeight="1" thickBot="1">
      <c r="A7" s="3"/>
      <c r="B7" s="3"/>
      <c r="C7" s="3"/>
      <c r="D7" s="7"/>
      <c r="E7" s="7"/>
      <c r="F7" s="58"/>
      <c r="G7" s="58"/>
      <c r="H7" s="58"/>
      <c r="I7" s="5"/>
      <c r="J7" s="5"/>
      <c r="K7" s="5"/>
    </row>
    <row r="8" spans="1:11" ht="20.100000000000001" customHeight="1" thickBot="1">
      <c r="A8" s="72" t="s">
        <v>88</v>
      </c>
      <c r="B8" s="78"/>
      <c r="C8" s="78"/>
      <c r="D8" s="78"/>
      <c r="E8" s="78"/>
      <c r="F8" s="78"/>
      <c r="G8" s="78"/>
      <c r="H8" s="78"/>
      <c r="I8" s="78"/>
      <c r="J8" s="5"/>
      <c r="K8" s="5"/>
    </row>
    <row r="9" spans="1:11" ht="20.100000000000001" customHeight="1" thickBot="1">
      <c r="A9" s="18" t="s">
        <v>76</v>
      </c>
      <c r="B9" s="72" t="s">
        <v>89</v>
      </c>
      <c r="C9" s="72"/>
      <c r="D9" s="72"/>
      <c r="E9" s="72"/>
      <c r="F9" s="72"/>
      <c r="G9" s="72"/>
      <c r="H9" s="72"/>
      <c r="I9" s="18" t="s">
        <v>77</v>
      </c>
      <c r="J9" s="5"/>
      <c r="K9" s="5"/>
    </row>
    <row r="10" spans="1:11" ht="20.100000000000001" customHeight="1">
      <c r="A10" s="84" t="s">
        <v>103</v>
      </c>
      <c r="B10" s="66" t="s">
        <v>84</v>
      </c>
      <c r="C10" s="21" t="s">
        <v>106</v>
      </c>
      <c r="D10" s="59" t="s">
        <v>93</v>
      </c>
      <c r="E10" s="99" t="s">
        <v>92</v>
      </c>
      <c r="F10" s="99" t="s">
        <v>94</v>
      </c>
      <c r="G10" s="60"/>
      <c r="H10" s="60"/>
      <c r="I10" s="87" t="s">
        <v>90</v>
      </c>
      <c r="J10" s="5"/>
      <c r="K10" s="5"/>
    </row>
    <row r="11" spans="1:11" ht="20.100000000000001" customHeight="1">
      <c r="A11" s="85"/>
      <c r="B11" s="67" t="s">
        <v>95</v>
      </c>
      <c r="C11" s="23" t="s">
        <v>106</v>
      </c>
      <c r="D11" s="61" t="s">
        <v>98</v>
      </c>
      <c r="E11" s="100"/>
      <c r="F11" s="102"/>
      <c r="G11" s="62"/>
      <c r="H11" s="62"/>
      <c r="I11" s="88"/>
      <c r="J11" s="5"/>
      <c r="K11" s="5"/>
    </row>
    <row r="12" spans="1:11" ht="20.100000000000001" customHeight="1" thickBot="1">
      <c r="A12" s="86"/>
      <c r="B12" s="68" t="s">
        <v>96</v>
      </c>
      <c r="C12" s="63" t="s">
        <v>100</v>
      </c>
      <c r="D12" s="64" t="s">
        <v>98</v>
      </c>
      <c r="E12" s="101"/>
      <c r="F12" s="103"/>
      <c r="G12" s="65"/>
      <c r="H12" s="65"/>
      <c r="I12" s="89"/>
      <c r="J12" s="5"/>
      <c r="K12" s="5"/>
    </row>
    <row r="13" spans="1:11" ht="20.100000000000001" customHeight="1">
      <c r="A13" s="84" t="s">
        <v>72</v>
      </c>
      <c r="B13" s="66" t="s">
        <v>97</v>
      </c>
      <c r="C13" s="21" t="s">
        <v>106</v>
      </c>
      <c r="D13" s="59" t="s">
        <v>98</v>
      </c>
      <c r="E13" s="99" t="s">
        <v>92</v>
      </c>
      <c r="F13" s="99" t="s">
        <v>84</v>
      </c>
      <c r="G13" s="60"/>
      <c r="H13" s="60"/>
      <c r="I13" s="87" t="s">
        <v>91</v>
      </c>
      <c r="J13" s="5"/>
      <c r="K13" s="5"/>
    </row>
    <row r="14" spans="1:11" ht="20.100000000000001" customHeight="1">
      <c r="A14" s="85"/>
      <c r="B14" s="67" t="s">
        <v>94</v>
      </c>
      <c r="C14" s="23" t="s">
        <v>100</v>
      </c>
      <c r="D14" s="61" t="s">
        <v>93</v>
      </c>
      <c r="E14" s="100"/>
      <c r="F14" s="102"/>
      <c r="G14" s="62"/>
      <c r="H14" s="62"/>
      <c r="I14" s="88"/>
      <c r="J14" s="5"/>
      <c r="K14" s="5"/>
    </row>
    <row r="15" spans="1:11" ht="20.100000000000001" customHeight="1" thickBot="1">
      <c r="A15" s="86"/>
      <c r="B15" s="68" t="s">
        <v>98</v>
      </c>
      <c r="C15" s="63" t="s">
        <v>106</v>
      </c>
      <c r="D15" s="64" t="s">
        <v>93</v>
      </c>
      <c r="E15" s="101"/>
      <c r="F15" s="103"/>
      <c r="G15" s="65"/>
      <c r="H15" s="65"/>
      <c r="I15" s="89"/>
      <c r="J15" s="5"/>
      <c r="K15" s="5"/>
    </row>
    <row r="16" spans="1:11" ht="20.100000000000001" customHeight="1">
      <c r="A16" s="84" t="s">
        <v>104</v>
      </c>
      <c r="B16" s="66" t="s">
        <v>84</v>
      </c>
      <c r="C16" s="21" t="s">
        <v>100</v>
      </c>
      <c r="D16" s="59" t="s">
        <v>98</v>
      </c>
      <c r="E16" s="99" t="s">
        <v>92</v>
      </c>
      <c r="F16" s="99" t="s">
        <v>93</v>
      </c>
      <c r="G16" s="60"/>
      <c r="H16" s="60"/>
      <c r="I16" s="87" t="s">
        <v>99</v>
      </c>
      <c r="J16" s="5"/>
      <c r="K16" s="5"/>
    </row>
    <row r="17" spans="1:11" ht="20.100000000000001" customHeight="1">
      <c r="A17" s="85"/>
      <c r="B17" s="67" t="s">
        <v>94</v>
      </c>
      <c r="C17" s="23" t="s">
        <v>100</v>
      </c>
      <c r="D17" s="61" t="s">
        <v>84</v>
      </c>
      <c r="E17" s="100"/>
      <c r="F17" s="102"/>
      <c r="G17" s="62"/>
      <c r="H17" s="62"/>
      <c r="I17" s="88"/>
      <c r="J17" s="5"/>
      <c r="K17" s="5"/>
    </row>
    <row r="18" spans="1:11" ht="20.100000000000001" customHeight="1" thickBot="1">
      <c r="A18" s="86"/>
      <c r="B18" s="68" t="s">
        <v>101</v>
      </c>
      <c r="C18" s="63" t="s">
        <v>100</v>
      </c>
      <c r="D18" s="64" t="s">
        <v>98</v>
      </c>
      <c r="E18" s="101"/>
      <c r="F18" s="103"/>
      <c r="G18" s="65"/>
      <c r="H18" s="65"/>
      <c r="I18" s="89"/>
      <c r="J18" s="5"/>
      <c r="K18" s="5"/>
    </row>
    <row r="19" spans="1:11" ht="20.100000000000001" customHeight="1">
      <c r="A19" s="84" t="s">
        <v>105</v>
      </c>
      <c r="B19" s="66" t="s">
        <v>94</v>
      </c>
      <c r="C19" s="21" t="s">
        <v>100</v>
      </c>
      <c r="D19" s="21" t="s">
        <v>95</v>
      </c>
      <c r="E19" s="99" t="s">
        <v>92</v>
      </c>
      <c r="F19" s="99" t="s">
        <v>98</v>
      </c>
      <c r="G19" s="60"/>
      <c r="H19" s="60"/>
      <c r="I19" s="87" t="s">
        <v>102</v>
      </c>
      <c r="J19" s="5"/>
      <c r="K19" s="5"/>
    </row>
    <row r="20" spans="1:11" ht="20.100000000000001" customHeight="1">
      <c r="A20" s="85"/>
      <c r="B20" s="67" t="s">
        <v>96</v>
      </c>
      <c r="C20" s="23" t="s">
        <v>100</v>
      </c>
      <c r="D20" s="61" t="s">
        <v>94</v>
      </c>
      <c r="E20" s="100"/>
      <c r="F20" s="102"/>
      <c r="G20" s="62"/>
      <c r="H20" s="62"/>
      <c r="I20" s="88"/>
      <c r="J20" s="5"/>
      <c r="K20" s="5"/>
    </row>
    <row r="21" spans="1:11" ht="20.100000000000001" customHeight="1" thickBot="1">
      <c r="A21" s="86"/>
      <c r="B21" s="68" t="s">
        <v>84</v>
      </c>
      <c r="C21" s="63" t="s">
        <v>100</v>
      </c>
      <c r="D21" s="64" t="s">
        <v>93</v>
      </c>
      <c r="E21" s="101"/>
      <c r="F21" s="103"/>
      <c r="G21" s="65"/>
      <c r="H21" s="65"/>
      <c r="I21" s="89"/>
      <c r="J21" s="5"/>
      <c r="K21" s="5"/>
    </row>
    <row r="22" spans="1:11" ht="24.95" customHeight="1">
      <c r="A22" s="3"/>
      <c r="B22" s="3"/>
      <c r="C22" s="3"/>
      <c r="D22" s="7"/>
      <c r="E22" s="7"/>
      <c r="F22" s="58"/>
      <c r="G22" s="58"/>
      <c r="H22" s="58"/>
      <c r="I22" s="5"/>
      <c r="J22" s="5"/>
      <c r="K22" s="5"/>
    </row>
    <row r="23" spans="1:11" ht="17.25" thickBot="1">
      <c r="A23" s="5"/>
      <c r="B23" s="5"/>
      <c r="C23" s="5"/>
      <c r="D23" s="5"/>
      <c r="E23" s="5"/>
      <c r="F23" s="5"/>
      <c r="G23" s="5"/>
      <c r="H23" s="3"/>
      <c r="I23" s="3"/>
      <c r="J23" s="3"/>
      <c r="K23" s="3"/>
    </row>
    <row r="24" spans="1:11" ht="17.25" thickBot="1">
      <c r="A24" s="82" t="s">
        <v>24</v>
      </c>
      <c r="B24" s="79"/>
      <c r="C24" s="79"/>
      <c r="D24" s="79"/>
      <c r="E24" s="79"/>
      <c r="F24" s="79"/>
      <c r="G24" s="79"/>
      <c r="H24" s="79"/>
      <c r="I24" s="83"/>
      <c r="J24" s="5"/>
      <c r="K24" s="5"/>
    </row>
    <row r="25" spans="1:11" ht="17.25" thickBot="1">
      <c r="A25" s="72" t="s">
        <v>3</v>
      </c>
      <c r="B25" s="72" t="s">
        <v>4</v>
      </c>
      <c r="C25" s="72" t="s">
        <v>15</v>
      </c>
      <c r="D25" s="72"/>
      <c r="E25" s="72"/>
      <c r="F25" s="72" t="s">
        <v>16</v>
      </c>
      <c r="G25" s="72"/>
      <c r="H25" s="72"/>
      <c r="I25" s="17" t="s">
        <v>40</v>
      </c>
      <c r="J25" s="5"/>
      <c r="K25" s="5"/>
    </row>
    <row r="26" spans="1:11" ht="17.25" thickBot="1">
      <c r="A26" s="72"/>
      <c r="B26" s="72"/>
      <c r="C26" s="18" t="s">
        <v>19</v>
      </c>
      <c r="D26" s="18" t="s">
        <v>20</v>
      </c>
      <c r="E26" s="18" t="s">
        <v>21</v>
      </c>
      <c r="F26" s="18" t="s">
        <v>19</v>
      </c>
      <c r="G26" s="18" t="s">
        <v>20</v>
      </c>
      <c r="H26" s="18" t="s">
        <v>21</v>
      </c>
      <c r="I26" s="18"/>
      <c r="J26" s="4"/>
      <c r="K26" s="4"/>
    </row>
    <row r="27" spans="1:11" ht="17.25" thickBot="1">
      <c r="A27" s="18" t="s">
        <v>5</v>
      </c>
      <c r="B27" s="19" t="s">
        <v>10</v>
      </c>
      <c r="C27" s="20"/>
      <c r="D27" s="21">
        <v>55</v>
      </c>
      <c r="E27" s="21">
        <v>60</v>
      </c>
      <c r="F27" s="21"/>
      <c r="G27" s="21">
        <v>55</v>
      </c>
      <c r="H27" s="21">
        <v>60</v>
      </c>
      <c r="I27" s="22" t="s">
        <v>46</v>
      </c>
      <c r="J27" s="4"/>
      <c r="K27" s="4"/>
    </row>
    <row r="28" spans="1:11" ht="17.25" thickBot="1">
      <c r="A28" s="18" t="s">
        <v>6</v>
      </c>
      <c r="B28" s="19" t="s">
        <v>11</v>
      </c>
      <c r="C28" s="16">
        <v>20</v>
      </c>
      <c r="D28" s="23"/>
      <c r="E28" s="23"/>
      <c r="F28" s="23">
        <v>20</v>
      </c>
      <c r="G28" s="23"/>
      <c r="H28" s="23"/>
      <c r="I28" s="24" t="s">
        <v>45</v>
      </c>
      <c r="J28" s="6"/>
      <c r="K28" s="6"/>
    </row>
    <row r="29" spans="1:11" ht="17.25" thickBot="1">
      <c r="A29" s="18" t="s">
        <v>7</v>
      </c>
      <c r="B29" s="19" t="s">
        <v>12</v>
      </c>
      <c r="C29" s="16">
        <v>5</v>
      </c>
      <c r="D29" s="23">
        <v>5</v>
      </c>
      <c r="E29" s="23">
        <v>5</v>
      </c>
      <c r="F29" s="23">
        <v>5</v>
      </c>
      <c r="G29" s="23">
        <v>5</v>
      </c>
      <c r="H29" s="23">
        <v>5</v>
      </c>
      <c r="I29" s="24" t="s">
        <v>47</v>
      </c>
      <c r="J29" s="6"/>
      <c r="K29" s="6"/>
    </row>
    <row r="30" spans="1:11" ht="17.25" thickBot="1">
      <c r="A30" s="18" t="s">
        <v>8</v>
      </c>
      <c r="B30" s="19" t="s">
        <v>23</v>
      </c>
      <c r="C30" s="16">
        <v>23</v>
      </c>
      <c r="D30" s="23">
        <v>23</v>
      </c>
      <c r="E30" s="23">
        <v>23</v>
      </c>
      <c r="F30" s="23">
        <v>23</v>
      </c>
      <c r="G30" s="23">
        <v>23</v>
      </c>
      <c r="H30" s="23">
        <v>23</v>
      </c>
      <c r="I30" s="24" t="s">
        <v>48</v>
      </c>
      <c r="J30" s="6"/>
      <c r="K30" s="6"/>
    </row>
    <row r="31" spans="1:11" ht="17.25" thickBot="1">
      <c r="A31" s="18" t="s">
        <v>9</v>
      </c>
      <c r="B31" s="19" t="s">
        <v>13</v>
      </c>
      <c r="C31" s="16"/>
      <c r="D31" s="23"/>
      <c r="E31" s="23"/>
      <c r="F31" s="23">
        <v>20</v>
      </c>
      <c r="G31" s="23">
        <v>20</v>
      </c>
      <c r="H31" s="23">
        <v>20</v>
      </c>
      <c r="I31" s="24" t="s">
        <v>49</v>
      </c>
      <c r="J31" s="6"/>
      <c r="K31" s="6"/>
    </row>
    <row r="32" spans="1:11" ht="17.25" thickBot="1">
      <c r="A32" s="18" t="s">
        <v>14</v>
      </c>
      <c r="B32" s="19" t="s">
        <v>12</v>
      </c>
      <c r="C32" s="16">
        <v>5</v>
      </c>
      <c r="D32" s="23">
        <v>5</v>
      </c>
      <c r="E32" s="23">
        <v>5</v>
      </c>
      <c r="F32" s="23">
        <v>5</v>
      </c>
      <c r="G32" s="23">
        <v>5</v>
      </c>
      <c r="H32" s="23">
        <v>5</v>
      </c>
      <c r="I32" s="24" t="s">
        <v>47</v>
      </c>
      <c r="J32" s="6"/>
      <c r="K32" s="6"/>
    </row>
    <row r="33" spans="1:11" ht="17.25" thickBot="1">
      <c r="A33" s="72" t="s">
        <v>18</v>
      </c>
      <c r="B33" s="72"/>
      <c r="C33" s="30">
        <f t="shared" ref="C33:H33" si="0">SUM(C27:C32)</f>
        <v>53</v>
      </c>
      <c r="D33" s="31">
        <f t="shared" si="0"/>
        <v>88</v>
      </c>
      <c r="E33" s="31">
        <f t="shared" si="0"/>
        <v>93</v>
      </c>
      <c r="F33" s="31">
        <f t="shared" si="0"/>
        <v>73</v>
      </c>
      <c r="G33" s="31">
        <f t="shared" si="0"/>
        <v>108</v>
      </c>
      <c r="H33" s="31">
        <f t="shared" si="0"/>
        <v>113</v>
      </c>
      <c r="I33" s="35"/>
      <c r="J33" s="6"/>
      <c r="K33" s="6"/>
    </row>
    <row r="34" spans="1:11" ht="17.25" thickBot="1">
      <c r="A34" s="72" t="s">
        <v>50</v>
      </c>
      <c r="B34" s="72"/>
      <c r="C34" s="33">
        <f>SUM(C33/B2)</f>
        <v>4.1213063763608089</v>
      </c>
      <c r="D34" s="34">
        <f>SUM(D33/B2)</f>
        <v>6.8429237947122861</v>
      </c>
      <c r="E34" s="34">
        <f>SUM(E33/B2)</f>
        <v>7.2317262830482116</v>
      </c>
      <c r="F34" s="34">
        <f>SUM(F33/B2)</f>
        <v>5.6765163297045103</v>
      </c>
      <c r="G34" s="34">
        <f>SUM(G33/B2)</f>
        <v>8.3981337480559883</v>
      </c>
      <c r="H34" s="34">
        <f>SUM(H33/B2)</f>
        <v>8.786936236391913</v>
      </c>
      <c r="I34" s="36"/>
      <c r="J34" s="6"/>
      <c r="K34" s="6"/>
    </row>
    <row r="35" spans="1:11" ht="17.25" thickBot="1">
      <c r="A35" s="72" t="s">
        <v>51</v>
      </c>
      <c r="B35" s="72"/>
      <c r="C35" s="25">
        <f>SUM(C33/C2)</f>
        <v>3.6805555555555554</v>
      </c>
      <c r="D35" s="26">
        <f>SUM(D33/C2)</f>
        <v>6.1111111111111107</v>
      </c>
      <c r="E35" s="26">
        <f>SUM(E33/C2)</f>
        <v>6.458333333333333</v>
      </c>
      <c r="F35" s="26">
        <f>SUM(F33/C2)</f>
        <v>5.0694444444444446</v>
      </c>
      <c r="G35" s="26">
        <f>SUM(G33/C2)</f>
        <v>7.5</v>
      </c>
      <c r="H35" s="26">
        <f>SUM(H33/C2)</f>
        <v>7.8472222222222223</v>
      </c>
      <c r="I35" s="27"/>
      <c r="J35" s="6"/>
      <c r="K35" s="6"/>
    </row>
    <row r="36" spans="1:11" ht="17.25" thickBot="1">
      <c r="A36" s="73"/>
      <c r="B36" s="73"/>
      <c r="C36" s="3"/>
      <c r="D36" s="4"/>
      <c r="E36" s="4"/>
      <c r="F36" s="4"/>
      <c r="G36" s="4"/>
      <c r="H36" s="2"/>
      <c r="I36" s="2"/>
      <c r="J36" s="6"/>
      <c r="K36" s="6"/>
    </row>
    <row r="37" spans="1:11">
      <c r="A37" s="93" t="s">
        <v>29</v>
      </c>
      <c r="B37" s="94"/>
      <c r="C37" s="79" t="s">
        <v>28</v>
      </c>
      <c r="D37" s="80"/>
      <c r="E37" s="80"/>
      <c r="F37" s="80"/>
      <c r="G37" s="80"/>
      <c r="H37" s="80"/>
      <c r="I37" s="81"/>
      <c r="J37" s="6"/>
      <c r="K37" s="6"/>
    </row>
    <row r="38" spans="1:11">
      <c r="A38" s="95"/>
      <c r="B38" s="96"/>
      <c r="C38" s="90" t="s">
        <v>32</v>
      </c>
      <c r="D38" s="90"/>
      <c r="E38" s="90"/>
      <c r="F38" s="91" t="s">
        <v>33</v>
      </c>
      <c r="G38" s="92"/>
      <c r="H38" s="92"/>
      <c r="I38" s="8" t="s">
        <v>40</v>
      </c>
      <c r="J38" s="6"/>
      <c r="K38" s="6"/>
    </row>
    <row r="39" spans="1:11">
      <c r="A39" s="95"/>
      <c r="B39" s="96"/>
      <c r="C39" s="9" t="s">
        <v>3</v>
      </c>
      <c r="D39" s="9" t="s">
        <v>34</v>
      </c>
      <c r="E39" s="9" t="s">
        <v>35</v>
      </c>
      <c r="F39" s="9" t="s">
        <v>3</v>
      </c>
      <c r="G39" s="9" t="s">
        <v>34</v>
      </c>
      <c r="H39" s="9" t="s">
        <v>35</v>
      </c>
      <c r="I39" s="10"/>
      <c r="J39" s="6"/>
      <c r="K39" s="6"/>
    </row>
    <row r="40" spans="1:11">
      <c r="A40" s="95"/>
      <c r="B40" s="96"/>
      <c r="C40" s="9" t="s">
        <v>30</v>
      </c>
      <c r="D40" s="13">
        <v>0.06</v>
      </c>
      <c r="E40" s="13">
        <f>SUM(D40*B2)</f>
        <v>0.77159999999999995</v>
      </c>
      <c r="F40" s="9" t="s">
        <v>30</v>
      </c>
      <c r="G40" s="13">
        <v>0.06</v>
      </c>
      <c r="H40" s="13">
        <f>SUM(G40*C2)</f>
        <v>0.86399999999999999</v>
      </c>
      <c r="I40" s="10"/>
      <c r="J40" s="6"/>
      <c r="K40" s="6"/>
    </row>
    <row r="41" spans="1:11" ht="17.25" thickBot="1">
      <c r="A41" s="95"/>
      <c r="B41" s="96"/>
      <c r="C41" s="9" t="s">
        <v>31</v>
      </c>
      <c r="D41" s="13">
        <v>0.03</v>
      </c>
      <c r="E41" s="13">
        <f>SUM(D41*B2)</f>
        <v>0.38579999999999998</v>
      </c>
      <c r="F41" s="9" t="s">
        <v>31</v>
      </c>
      <c r="G41" s="13">
        <v>0.03</v>
      </c>
      <c r="H41" s="13">
        <f>SUM(G41*C2)</f>
        <v>0.432</v>
      </c>
      <c r="I41" s="10"/>
      <c r="J41" s="6"/>
      <c r="K41" s="6"/>
    </row>
    <row r="42" spans="1:11" ht="17.25" thickBot="1">
      <c r="A42" s="95"/>
      <c r="B42" s="96"/>
      <c r="C42" s="37" t="s">
        <v>17</v>
      </c>
      <c r="D42" s="15">
        <f>SUM(D40:D41)</f>
        <v>0.09</v>
      </c>
      <c r="E42" s="15">
        <f>SUM(E40:E41)</f>
        <v>1.1574</v>
      </c>
      <c r="F42" s="38" t="s">
        <v>17</v>
      </c>
      <c r="G42" s="15">
        <f>SUM(G40:G41)</f>
        <v>0.09</v>
      </c>
      <c r="H42" s="39">
        <f>SUM(H40:H41)</f>
        <v>1.296</v>
      </c>
      <c r="I42" s="10"/>
      <c r="J42" s="6"/>
      <c r="K42" s="6"/>
    </row>
    <row r="43" spans="1:11">
      <c r="A43" s="95"/>
      <c r="B43" s="96"/>
      <c r="C43" s="9"/>
      <c r="D43" s="13"/>
      <c r="E43" s="13"/>
      <c r="F43" s="9"/>
      <c r="G43" s="13"/>
      <c r="H43" s="13"/>
      <c r="I43" s="10"/>
      <c r="J43" s="6"/>
      <c r="K43" s="6"/>
    </row>
    <row r="44" spans="1:11">
      <c r="A44" s="95"/>
      <c r="B44" s="96"/>
      <c r="C44" s="9" t="s">
        <v>37</v>
      </c>
      <c r="D44" s="13">
        <v>0.1</v>
      </c>
      <c r="E44" s="13">
        <f>SUM(D44*B2)*4</f>
        <v>5.1440000000000001</v>
      </c>
      <c r="F44" s="9" t="s">
        <v>37</v>
      </c>
      <c r="G44" s="13">
        <v>0.1</v>
      </c>
      <c r="H44" s="13">
        <f>SUM(G44*C2)*4</f>
        <v>5.7600000000000007</v>
      </c>
      <c r="I44" s="10"/>
      <c r="J44" s="6"/>
      <c r="K44" s="6"/>
    </row>
    <row r="45" spans="1:11">
      <c r="A45" s="95"/>
      <c r="B45" s="96"/>
      <c r="C45" s="9" t="s">
        <v>17</v>
      </c>
      <c r="D45" s="13">
        <f>SUM(4*D44)</f>
        <v>0.4</v>
      </c>
      <c r="E45" s="13">
        <f>SUM(4*E44)</f>
        <v>20.576000000000001</v>
      </c>
      <c r="F45" s="9" t="s">
        <v>17</v>
      </c>
      <c r="G45" s="13">
        <f>SUM(4*G44)</f>
        <v>0.4</v>
      </c>
      <c r="H45" s="13">
        <f>SUM(4*H44)</f>
        <v>23.040000000000003</v>
      </c>
      <c r="I45" s="10"/>
      <c r="J45" s="6"/>
      <c r="K45" s="6"/>
    </row>
    <row r="46" spans="1:11">
      <c r="A46" s="95"/>
      <c r="B46" s="96"/>
      <c r="C46" s="9"/>
      <c r="D46" s="13"/>
      <c r="E46" s="13"/>
      <c r="F46" s="9"/>
      <c r="G46" s="13"/>
      <c r="H46" s="13"/>
      <c r="I46" s="10"/>
      <c r="J46" s="6"/>
      <c r="K46" s="6"/>
    </row>
    <row r="47" spans="1:11">
      <c r="A47" s="95"/>
      <c r="B47" s="96"/>
      <c r="C47" s="9" t="s">
        <v>38</v>
      </c>
      <c r="D47" s="13">
        <v>0.1</v>
      </c>
      <c r="E47" s="13">
        <f>SUM(D47*B2)*2</f>
        <v>2.5720000000000001</v>
      </c>
      <c r="F47" s="9" t="s">
        <v>36</v>
      </c>
      <c r="G47" s="13">
        <v>0.1</v>
      </c>
      <c r="H47" s="13">
        <f>SUM(G47*C2)*2</f>
        <v>2.8800000000000003</v>
      </c>
      <c r="I47" s="10"/>
      <c r="J47" s="6"/>
      <c r="K47" s="6"/>
    </row>
    <row r="48" spans="1:11" ht="17.25" thickBot="1">
      <c r="A48" s="97"/>
      <c r="B48" s="98"/>
      <c r="C48" s="14" t="s">
        <v>17</v>
      </c>
      <c r="D48" s="11">
        <f>SUM(4*D47)</f>
        <v>0.4</v>
      </c>
      <c r="E48" s="11">
        <f>SUM(4*E47)</f>
        <v>10.288</v>
      </c>
      <c r="F48" s="14" t="s">
        <v>17</v>
      </c>
      <c r="G48" s="11">
        <f>SUM(4*G47)</f>
        <v>0.4</v>
      </c>
      <c r="H48" s="11">
        <f>SUM(4*H47)</f>
        <v>11.520000000000001</v>
      </c>
      <c r="I48" s="12"/>
      <c r="J48" s="6"/>
      <c r="K48" s="6"/>
    </row>
    <row r="49" spans="1:11" ht="17.25" thickBot="1">
      <c r="A49" s="7"/>
      <c r="B49" s="7"/>
      <c r="C49" s="3"/>
      <c r="D49" s="4"/>
      <c r="E49" s="4"/>
      <c r="F49" s="3"/>
      <c r="G49" s="4"/>
      <c r="H49" s="4"/>
      <c r="I49" s="2"/>
      <c r="J49" s="6"/>
      <c r="K49" s="6"/>
    </row>
    <row r="50" spans="1:11" ht="17.25" thickBot="1">
      <c r="A50" s="72" t="s">
        <v>25</v>
      </c>
      <c r="B50" s="72"/>
      <c r="C50" s="72"/>
      <c r="D50" s="72"/>
      <c r="E50" s="72"/>
      <c r="F50" s="72"/>
      <c r="G50" s="72"/>
      <c r="H50" s="72"/>
      <c r="I50" s="78"/>
    </row>
    <row r="51" spans="1:11" ht="17.25" thickBot="1">
      <c r="A51" s="72" t="s">
        <v>3</v>
      </c>
      <c r="B51" s="72" t="s">
        <v>4</v>
      </c>
      <c r="C51" s="104" t="s">
        <v>15</v>
      </c>
      <c r="D51" s="72"/>
      <c r="E51" s="72"/>
      <c r="F51" s="72" t="s">
        <v>16</v>
      </c>
      <c r="G51" s="72"/>
      <c r="H51" s="72"/>
      <c r="I51" s="17" t="s">
        <v>40</v>
      </c>
    </row>
    <row r="52" spans="1:11" ht="17.25" thickBot="1">
      <c r="A52" s="72"/>
      <c r="B52" s="72"/>
      <c r="C52" s="28" t="s">
        <v>19</v>
      </c>
      <c r="D52" s="18" t="s">
        <v>20</v>
      </c>
      <c r="E52" s="18" t="s">
        <v>21</v>
      </c>
      <c r="F52" s="18" t="s">
        <v>19</v>
      </c>
      <c r="G52" s="18" t="s">
        <v>20</v>
      </c>
      <c r="H52" s="18" t="s">
        <v>21</v>
      </c>
      <c r="I52" s="17"/>
    </row>
    <row r="53" spans="1:11" ht="17.25" thickBot="1">
      <c r="A53" s="18" t="s">
        <v>5</v>
      </c>
      <c r="B53" s="19" t="s">
        <v>10</v>
      </c>
      <c r="C53" s="20"/>
      <c r="D53" s="21">
        <v>55</v>
      </c>
      <c r="E53" s="21">
        <v>60</v>
      </c>
      <c r="F53" s="21"/>
      <c r="G53" s="21">
        <v>55</v>
      </c>
      <c r="H53" s="21">
        <v>60</v>
      </c>
      <c r="I53" s="22" t="s">
        <v>46</v>
      </c>
    </row>
    <row r="54" spans="1:11" ht="17.25" thickBot="1">
      <c r="A54" s="18" t="s">
        <v>6</v>
      </c>
      <c r="B54" s="19" t="s">
        <v>11</v>
      </c>
      <c r="C54" s="16">
        <v>20</v>
      </c>
      <c r="D54" s="23"/>
      <c r="E54" s="23"/>
      <c r="F54" s="23">
        <v>20</v>
      </c>
      <c r="G54" s="23"/>
      <c r="H54" s="23"/>
      <c r="I54" s="24" t="s">
        <v>45</v>
      </c>
    </row>
    <row r="55" spans="1:11" ht="17.25" thickBot="1">
      <c r="A55" s="18" t="s">
        <v>7</v>
      </c>
      <c r="B55" s="19" t="s">
        <v>12</v>
      </c>
      <c r="C55" s="16">
        <v>5</v>
      </c>
      <c r="D55" s="23">
        <v>5</v>
      </c>
      <c r="E55" s="23">
        <v>5</v>
      </c>
      <c r="F55" s="23">
        <v>5</v>
      </c>
      <c r="G55" s="23">
        <v>5</v>
      </c>
      <c r="H55" s="23">
        <v>5</v>
      </c>
      <c r="I55" s="24" t="s">
        <v>47</v>
      </c>
    </row>
    <row r="56" spans="1:11" ht="17.25" thickBot="1">
      <c r="A56" s="18" t="s">
        <v>8</v>
      </c>
      <c r="B56" s="19" t="s">
        <v>57</v>
      </c>
      <c r="C56" s="16">
        <v>1.1599999999999999</v>
      </c>
      <c r="D56" s="23">
        <v>1.1599999999999999</v>
      </c>
      <c r="E56" s="23">
        <v>1.1599999999999999</v>
      </c>
      <c r="F56" s="23">
        <v>1.1599999999999999</v>
      </c>
      <c r="G56" s="23">
        <v>1.1599999999999999</v>
      </c>
      <c r="H56" s="23">
        <v>1.1599999999999999</v>
      </c>
      <c r="I56" s="24" t="s">
        <v>48</v>
      </c>
    </row>
    <row r="57" spans="1:11" ht="17.25" thickBot="1">
      <c r="A57" s="18" t="s">
        <v>9</v>
      </c>
      <c r="B57" s="19" t="s">
        <v>13</v>
      </c>
      <c r="C57" s="16"/>
      <c r="D57" s="23"/>
      <c r="E57" s="23"/>
      <c r="F57" s="23">
        <v>20</v>
      </c>
      <c r="G57" s="23">
        <v>20</v>
      </c>
      <c r="H57" s="23">
        <v>20</v>
      </c>
      <c r="I57" s="24" t="s">
        <v>49</v>
      </c>
    </row>
    <row r="58" spans="1:11" ht="17.25" thickBot="1">
      <c r="A58" s="18" t="s">
        <v>14</v>
      </c>
      <c r="B58" s="19" t="s">
        <v>12</v>
      </c>
      <c r="C58" s="16">
        <v>5</v>
      </c>
      <c r="D58" s="23">
        <v>5</v>
      </c>
      <c r="E58" s="23">
        <v>5</v>
      </c>
      <c r="F58" s="23">
        <v>5</v>
      </c>
      <c r="G58" s="23">
        <v>5</v>
      </c>
      <c r="H58" s="23">
        <v>5</v>
      </c>
      <c r="I58" s="24" t="s">
        <v>47</v>
      </c>
    </row>
    <row r="59" spans="1:11" ht="17.25" thickBot="1">
      <c r="A59" s="18" t="s">
        <v>26</v>
      </c>
      <c r="B59" s="19" t="s">
        <v>43</v>
      </c>
      <c r="C59" s="16">
        <v>5.14</v>
      </c>
      <c r="D59" s="23">
        <v>5.14</v>
      </c>
      <c r="E59" s="23">
        <v>5.14</v>
      </c>
      <c r="F59" s="23">
        <v>5.14</v>
      </c>
      <c r="G59" s="23">
        <v>5.14</v>
      </c>
      <c r="H59" s="23">
        <v>5.14</v>
      </c>
      <c r="I59" s="24" t="s">
        <v>42</v>
      </c>
    </row>
    <row r="60" spans="1:11" ht="17.25" thickBot="1">
      <c r="A60" s="18" t="s">
        <v>27</v>
      </c>
      <c r="B60" s="19" t="s">
        <v>44</v>
      </c>
      <c r="C60" s="16"/>
      <c r="D60" s="23"/>
      <c r="E60" s="23"/>
      <c r="F60" s="23">
        <v>2.57</v>
      </c>
      <c r="G60" s="23">
        <v>2.57</v>
      </c>
      <c r="H60" s="23">
        <v>2.57</v>
      </c>
      <c r="I60" s="24" t="s">
        <v>49</v>
      </c>
    </row>
    <row r="61" spans="1:11" ht="17.25" thickBot="1">
      <c r="A61" s="72" t="s">
        <v>18</v>
      </c>
      <c r="B61" s="72"/>
      <c r="C61" s="30">
        <f t="shared" ref="C61:H61" si="1">SUM(C53:C60)</f>
        <v>36.299999999999997</v>
      </c>
      <c r="D61" s="31">
        <f t="shared" si="1"/>
        <v>71.3</v>
      </c>
      <c r="E61" s="31">
        <f t="shared" si="1"/>
        <v>76.3</v>
      </c>
      <c r="F61" s="31">
        <f t="shared" si="1"/>
        <v>58.87</v>
      </c>
      <c r="G61" s="31">
        <f t="shared" si="1"/>
        <v>93.86999999999999</v>
      </c>
      <c r="H61" s="31">
        <f t="shared" si="1"/>
        <v>98.86999999999999</v>
      </c>
      <c r="I61" s="32"/>
    </row>
    <row r="62" spans="1:11" ht="17.25" thickBot="1">
      <c r="A62" s="72" t="s">
        <v>50</v>
      </c>
      <c r="B62" s="72"/>
      <c r="C62" s="33">
        <f>SUM(C61/B2)</f>
        <v>2.8227060653188181</v>
      </c>
      <c r="D62" s="34">
        <f>SUM(D61/B2)</f>
        <v>5.5443234836702953</v>
      </c>
      <c r="E62" s="34">
        <f>SUM(E61/B2)</f>
        <v>5.9331259720062208</v>
      </c>
      <c r="F62" s="34">
        <f>SUM(F61/B2)</f>
        <v>4.5777604976671853</v>
      </c>
      <c r="G62" s="34">
        <f>SUM(G61/B2)</f>
        <v>7.2993779160186625</v>
      </c>
      <c r="H62" s="34">
        <f>SUM(H61/B2)</f>
        <v>7.6881804043545872</v>
      </c>
      <c r="I62" s="22"/>
    </row>
    <row r="63" spans="1:11" ht="17.25" thickBot="1">
      <c r="A63" s="72" t="s">
        <v>51</v>
      </c>
      <c r="B63" s="72"/>
      <c r="C63" s="25">
        <f>SUM(C61/C2)</f>
        <v>2.520833333333333</v>
      </c>
      <c r="D63" s="26">
        <f>SUM(D61/C2)</f>
        <v>4.9513888888888884</v>
      </c>
      <c r="E63" s="26">
        <f>SUM(E61/C2)</f>
        <v>5.2986111111111107</v>
      </c>
      <c r="F63" s="26">
        <f>SUM(F61/C2)</f>
        <v>4.0881944444444445</v>
      </c>
      <c r="G63" s="26">
        <f>SUM(G61/C2)</f>
        <v>6.5187499999999989</v>
      </c>
      <c r="H63" s="26">
        <f>SUM(H61/C2)</f>
        <v>6.8659722222222213</v>
      </c>
      <c r="I63" s="29"/>
    </row>
    <row r="64" spans="1:11" ht="17.25" thickBot="1">
      <c r="A64" s="3"/>
      <c r="B64" s="3"/>
      <c r="C64" s="3"/>
      <c r="D64" s="3"/>
      <c r="E64" s="3"/>
      <c r="F64" s="3"/>
      <c r="G64" s="3"/>
    </row>
    <row r="65" spans="1:11" ht="17.25" thickBot="1">
      <c r="A65" s="105" t="s">
        <v>112</v>
      </c>
      <c r="B65" s="128"/>
      <c r="C65" s="128"/>
      <c r="D65" s="128"/>
      <c r="E65" s="128"/>
      <c r="F65" s="128"/>
      <c r="G65" s="128"/>
      <c r="H65" s="128"/>
      <c r="I65" s="70" t="s">
        <v>40</v>
      </c>
    </row>
    <row r="66" spans="1:11" ht="17.25" thickBot="1">
      <c r="A66" s="105" t="s">
        <v>114</v>
      </c>
      <c r="B66" s="125"/>
      <c r="C66" s="104" t="s">
        <v>15</v>
      </c>
      <c r="D66" s="72"/>
      <c r="E66" s="72"/>
      <c r="F66" s="72" t="s">
        <v>16</v>
      </c>
      <c r="G66" s="72"/>
      <c r="H66" s="72"/>
      <c r="I66" s="122" t="s">
        <v>115</v>
      </c>
    </row>
    <row r="67" spans="1:11" ht="17.25" thickBot="1">
      <c r="A67" s="105" t="s">
        <v>3</v>
      </c>
      <c r="B67" s="125"/>
      <c r="C67" s="28" t="s">
        <v>19</v>
      </c>
      <c r="D67" s="18" t="s">
        <v>20</v>
      </c>
      <c r="E67" s="18" t="s">
        <v>21</v>
      </c>
      <c r="F67" s="18" t="s">
        <v>19</v>
      </c>
      <c r="G67" s="18" t="s">
        <v>20</v>
      </c>
      <c r="H67" s="18" t="s">
        <v>21</v>
      </c>
      <c r="I67" s="123"/>
    </row>
    <row r="68" spans="1:11" ht="16.5" customHeight="1">
      <c r="A68" s="126" t="s">
        <v>108</v>
      </c>
      <c r="B68" s="127"/>
      <c r="C68" s="34">
        <f t="shared" ref="C68:H68" si="2">SUM(C34)</f>
        <v>4.1213063763608089</v>
      </c>
      <c r="D68" s="34">
        <f t="shared" si="2"/>
        <v>6.8429237947122861</v>
      </c>
      <c r="E68" s="34">
        <f t="shared" si="2"/>
        <v>7.2317262830482116</v>
      </c>
      <c r="F68" s="34">
        <f t="shared" si="2"/>
        <v>5.6765163297045103</v>
      </c>
      <c r="G68" s="34">
        <f t="shared" si="2"/>
        <v>8.3981337480559883</v>
      </c>
      <c r="H68" s="34">
        <f t="shared" si="2"/>
        <v>8.786936236391913</v>
      </c>
      <c r="I68" s="123"/>
      <c r="J68" s="6"/>
      <c r="K68" s="6"/>
    </row>
    <row r="69" spans="1:11" ht="17.25" thickBot="1">
      <c r="A69" s="108" t="s">
        <v>109</v>
      </c>
      <c r="B69" s="109"/>
      <c r="C69" s="69">
        <f>SUM(C62)</f>
        <v>2.8227060653188181</v>
      </c>
      <c r="D69" s="69">
        <f t="shared" ref="D69:H69" si="3">SUM(D62)</f>
        <v>5.5443234836702953</v>
      </c>
      <c r="E69" s="69">
        <f t="shared" si="3"/>
        <v>5.9331259720062208</v>
      </c>
      <c r="F69" s="69">
        <f t="shared" si="3"/>
        <v>4.5777604976671853</v>
      </c>
      <c r="G69" s="69">
        <f t="shared" si="3"/>
        <v>7.2993779160186625</v>
      </c>
      <c r="H69" s="69">
        <f t="shared" si="3"/>
        <v>7.6881804043545872</v>
      </c>
      <c r="I69" s="123"/>
    </row>
    <row r="70" spans="1:11" ht="17.25" thickBot="1">
      <c r="A70" s="106" t="s">
        <v>17</v>
      </c>
      <c r="B70" s="107"/>
      <c r="C70" s="71">
        <f t="shared" ref="C70:H70" si="4">SUM(C68-C69)</f>
        <v>1.2986003110419908</v>
      </c>
      <c r="D70" s="71">
        <f t="shared" si="4"/>
        <v>1.2986003110419908</v>
      </c>
      <c r="E70" s="71">
        <f t="shared" si="4"/>
        <v>1.2986003110419908</v>
      </c>
      <c r="F70" s="71">
        <f t="shared" si="4"/>
        <v>1.098755832037325</v>
      </c>
      <c r="G70" s="71">
        <f t="shared" si="4"/>
        <v>1.0987558320373259</v>
      </c>
      <c r="H70" s="71">
        <f t="shared" si="4"/>
        <v>1.0987558320373259</v>
      </c>
      <c r="I70" s="124"/>
    </row>
    <row r="71" spans="1:11" ht="17.25" thickBot="1">
      <c r="A71" s="3"/>
      <c r="B71" s="3"/>
      <c r="C71" s="3"/>
      <c r="D71" s="3"/>
      <c r="E71" s="3"/>
      <c r="F71" s="3"/>
      <c r="G71" s="3"/>
      <c r="I71" s="3"/>
    </row>
    <row r="72" spans="1:11" ht="17.25" thickBot="1">
      <c r="A72" s="105" t="s">
        <v>113</v>
      </c>
      <c r="B72" s="128"/>
      <c r="C72" s="128"/>
      <c r="D72" s="128"/>
      <c r="E72" s="128"/>
      <c r="F72" s="128"/>
      <c r="G72" s="128"/>
      <c r="H72" s="128"/>
      <c r="I72" s="18" t="s">
        <v>40</v>
      </c>
    </row>
    <row r="73" spans="1:11" ht="17.25" thickBot="1">
      <c r="A73" s="105" t="s">
        <v>114</v>
      </c>
      <c r="B73" s="125"/>
      <c r="C73" s="104" t="s">
        <v>15</v>
      </c>
      <c r="D73" s="72"/>
      <c r="E73" s="72"/>
      <c r="F73" s="72" t="s">
        <v>16</v>
      </c>
      <c r="G73" s="72"/>
      <c r="H73" s="72"/>
      <c r="I73" s="122"/>
    </row>
    <row r="74" spans="1:11" ht="17.25" thickBot="1">
      <c r="A74" s="105" t="s">
        <v>3</v>
      </c>
      <c r="B74" s="125"/>
      <c r="C74" s="28" t="s">
        <v>19</v>
      </c>
      <c r="D74" s="18" t="s">
        <v>20</v>
      </c>
      <c r="E74" s="18" t="s">
        <v>21</v>
      </c>
      <c r="F74" s="18" t="s">
        <v>19</v>
      </c>
      <c r="G74" s="18" t="s">
        <v>20</v>
      </c>
      <c r="H74" s="18" t="s">
        <v>21</v>
      </c>
      <c r="I74" s="129"/>
    </row>
    <row r="75" spans="1:11" ht="16.5" customHeight="1">
      <c r="A75" s="126" t="s">
        <v>110</v>
      </c>
      <c r="B75" s="127"/>
      <c r="C75" s="34">
        <f>SUM(C35)</f>
        <v>3.6805555555555554</v>
      </c>
      <c r="D75" s="34">
        <f t="shared" ref="D75:H75" si="5">SUM(D35)</f>
        <v>6.1111111111111107</v>
      </c>
      <c r="E75" s="34">
        <f t="shared" si="5"/>
        <v>6.458333333333333</v>
      </c>
      <c r="F75" s="34">
        <f t="shared" si="5"/>
        <v>5.0694444444444446</v>
      </c>
      <c r="G75" s="34">
        <f t="shared" si="5"/>
        <v>7.5</v>
      </c>
      <c r="H75" s="34">
        <f t="shared" si="5"/>
        <v>7.8472222222222223</v>
      </c>
      <c r="I75" s="129"/>
    </row>
    <row r="76" spans="1:11" ht="17.25" thickBot="1">
      <c r="A76" s="108" t="s">
        <v>111</v>
      </c>
      <c r="B76" s="109"/>
      <c r="C76" s="69">
        <f>SUM(C69)</f>
        <v>2.8227060653188181</v>
      </c>
      <c r="D76" s="69">
        <f t="shared" ref="D76:H76" si="6">SUM(D69)</f>
        <v>5.5443234836702953</v>
      </c>
      <c r="E76" s="69">
        <f t="shared" si="6"/>
        <v>5.9331259720062208</v>
      </c>
      <c r="F76" s="69">
        <f t="shared" si="6"/>
        <v>4.5777604976671853</v>
      </c>
      <c r="G76" s="69">
        <f t="shared" si="6"/>
        <v>7.2993779160186625</v>
      </c>
      <c r="H76" s="69">
        <f t="shared" si="6"/>
        <v>7.6881804043545872</v>
      </c>
      <c r="I76" s="129"/>
    </row>
    <row r="77" spans="1:11" ht="17.25" thickBot="1">
      <c r="A77" s="106" t="s">
        <v>116</v>
      </c>
      <c r="B77" s="107"/>
      <c r="C77" s="71">
        <f t="shared" ref="C77:H77" si="7">SUM(C75-C76)</f>
        <v>0.85784949023673729</v>
      </c>
      <c r="D77" s="71">
        <f t="shared" si="7"/>
        <v>0.56678762744081546</v>
      </c>
      <c r="E77" s="71">
        <f t="shared" si="7"/>
        <v>0.52520736132711221</v>
      </c>
      <c r="F77" s="71">
        <f t="shared" si="7"/>
        <v>0.49168394677725935</v>
      </c>
      <c r="G77" s="71">
        <f t="shared" si="7"/>
        <v>0.20062208398133752</v>
      </c>
      <c r="H77" s="71">
        <f t="shared" si="7"/>
        <v>0.15904181786763516</v>
      </c>
      <c r="I77" s="130"/>
    </row>
    <row r="78" spans="1:11">
      <c r="A78" s="3"/>
      <c r="B78" s="3"/>
      <c r="C78" s="3"/>
      <c r="D78" s="3"/>
      <c r="E78" s="3"/>
      <c r="F78" s="3"/>
      <c r="G78" s="3"/>
    </row>
    <row r="79" spans="1:11" ht="17.25" thickBot="1">
      <c r="A79" s="3"/>
      <c r="B79" s="3"/>
      <c r="C79" s="3"/>
      <c r="D79" s="3"/>
      <c r="E79" s="3"/>
      <c r="F79" s="3"/>
      <c r="G79" s="3"/>
    </row>
    <row r="80" spans="1:11" ht="17.25" thickBot="1">
      <c r="A80" s="72" t="s">
        <v>107</v>
      </c>
      <c r="B80" s="72"/>
      <c r="C80" s="72"/>
      <c r="D80" s="72"/>
      <c r="E80" s="72"/>
      <c r="F80" s="72"/>
      <c r="G80" s="72"/>
      <c r="H80" s="72"/>
      <c r="I80" s="78"/>
    </row>
    <row r="81" spans="1:9" ht="17.25" thickBot="1">
      <c r="A81" s="82" t="s">
        <v>60</v>
      </c>
      <c r="B81" s="112"/>
      <c r="C81" s="104" t="s">
        <v>15</v>
      </c>
      <c r="D81" s="72"/>
      <c r="E81" s="72"/>
      <c r="F81" s="72" t="s">
        <v>16</v>
      </c>
      <c r="G81" s="72"/>
      <c r="H81" s="105"/>
      <c r="I81" s="18" t="s">
        <v>40</v>
      </c>
    </row>
    <row r="82" spans="1:9" ht="17.25" thickBot="1">
      <c r="A82" s="113"/>
      <c r="B82" s="114"/>
      <c r="C82" s="28" t="s">
        <v>19</v>
      </c>
      <c r="D82" s="18" t="s">
        <v>20</v>
      </c>
      <c r="E82" s="18" t="s">
        <v>21</v>
      </c>
      <c r="F82" s="18" t="s">
        <v>19</v>
      </c>
      <c r="G82" s="18" t="s">
        <v>20</v>
      </c>
      <c r="H82" s="37" t="s">
        <v>21</v>
      </c>
      <c r="I82" s="18"/>
    </row>
    <row r="83" spans="1:9">
      <c r="A83" s="117" t="s">
        <v>53</v>
      </c>
      <c r="B83" s="118"/>
      <c r="C83" s="41">
        <f t="shared" ref="C83:H83" si="8">SUM(C34)</f>
        <v>4.1213063763608089</v>
      </c>
      <c r="D83" s="42">
        <f t="shared" si="8"/>
        <v>6.8429237947122861</v>
      </c>
      <c r="E83" s="42">
        <f t="shared" si="8"/>
        <v>7.2317262830482116</v>
      </c>
      <c r="F83" s="42">
        <f t="shared" si="8"/>
        <v>5.6765163297045103</v>
      </c>
      <c r="G83" s="42">
        <f t="shared" si="8"/>
        <v>8.3981337480559883</v>
      </c>
      <c r="H83" s="42">
        <f t="shared" si="8"/>
        <v>8.786936236391913</v>
      </c>
      <c r="I83" s="47"/>
    </row>
    <row r="84" spans="1:9">
      <c r="A84" s="115" t="s">
        <v>52</v>
      </c>
      <c r="B84" s="116"/>
      <c r="C84" s="43">
        <f t="shared" ref="C84:H84" si="9">SUM(C62)</f>
        <v>2.8227060653188181</v>
      </c>
      <c r="D84" s="13">
        <f t="shared" si="9"/>
        <v>5.5443234836702953</v>
      </c>
      <c r="E84" s="13">
        <f t="shared" si="9"/>
        <v>5.9331259720062208</v>
      </c>
      <c r="F84" s="13">
        <f t="shared" si="9"/>
        <v>4.5777604976671853</v>
      </c>
      <c r="G84" s="13">
        <f t="shared" si="9"/>
        <v>7.2993779160186625</v>
      </c>
      <c r="H84" s="13">
        <f t="shared" si="9"/>
        <v>7.6881804043545872</v>
      </c>
      <c r="I84" s="48"/>
    </row>
    <row r="85" spans="1:9" ht="17.25" thickBot="1">
      <c r="A85" s="110" t="s">
        <v>56</v>
      </c>
      <c r="B85" s="111"/>
      <c r="C85" s="44">
        <f t="shared" ref="C85:H85" si="10">SUM(C83-C84)</f>
        <v>1.2986003110419908</v>
      </c>
      <c r="D85" s="44">
        <f t="shared" si="10"/>
        <v>1.2986003110419908</v>
      </c>
      <c r="E85" s="44">
        <f t="shared" si="10"/>
        <v>1.2986003110419908</v>
      </c>
      <c r="F85" s="44">
        <f t="shared" si="10"/>
        <v>1.098755832037325</v>
      </c>
      <c r="G85" s="44">
        <f t="shared" si="10"/>
        <v>1.0987558320373259</v>
      </c>
      <c r="H85" s="44">
        <f t="shared" si="10"/>
        <v>1.0987558320373259</v>
      </c>
      <c r="I85" s="48"/>
    </row>
    <row r="86" spans="1:9" ht="17.25" thickBot="1">
      <c r="A86" s="105" t="s">
        <v>58</v>
      </c>
      <c r="B86" s="119"/>
      <c r="C86" s="45" t="s">
        <v>59</v>
      </c>
      <c r="D86" s="46" t="s">
        <v>59</v>
      </c>
      <c r="E86" s="46" t="s">
        <v>59</v>
      </c>
      <c r="F86" s="46" t="s">
        <v>59</v>
      </c>
      <c r="G86" s="46" t="s">
        <v>59</v>
      </c>
      <c r="H86" s="46" t="s">
        <v>59</v>
      </c>
      <c r="I86" s="49"/>
    </row>
    <row r="87" spans="1:9">
      <c r="A87" s="117" t="s">
        <v>54</v>
      </c>
      <c r="B87" s="118"/>
      <c r="C87" s="41">
        <f t="shared" ref="C87:H87" si="11">SUM(C35)</f>
        <v>3.6805555555555554</v>
      </c>
      <c r="D87" s="42">
        <f t="shared" si="11"/>
        <v>6.1111111111111107</v>
      </c>
      <c r="E87" s="42">
        <f t="shared" si="11"/>
        <v>6.458333333333333</v>
      </c>
      <c r="F87" s="42">
        <f t="shared" si="11"/>
        <v>5.0694444444444446</v>
      </c>
      <c r="G87" s="42">
        <f t="shared" si="11"/>
        <v>7.5</v>
      </c>
      <c r="H87" s="42">
        <f t="shared" si="11"/>
        <v>7.8472222222222223</v>
      </c>
      <c r="I87" s="47"/>
    </row>
    <row r="88" spans="1:9">
      <c r="A88" s="115" t="s">
        <v>55</v>
      </c>
      <c r="B88" s="116"/>
      <c r="C88" s="43">
        <f t="shared" ref="C88:H88" si="12">SUM(C63)</f>
        <v>2.520833333333333</v>
      </c>
      <c r="D88" s="13">
        <f t="shared" si="12"/>
        <v>4.9513888888888884</v>
      </c>
      <c r="E88" s="13">
        <f t="shared" si="12"/>
        <v>5.2986111111111107</v>
      </c>
      <c r="F88" s="13">
        <f t="shared" si="12"/>
        <v>4.0881944444444445</v>
      </c>
      <c r="G88" s="13">
        <f t="shared" si="12"/>
        <v>6.5187499999999989</v>
      </c>
      <c r="H88" s="13">
        <f t="shared" si="12"/>
        <v>6.8659722222222213</v>
      </c>
      <c r="I88" s="48"/>
    </row>
    <row r="89" spans="1:9" ht="17.25" thickBot="1">
      <c r="A89" s="110" t="s">
        <v>56</v>
      </c>
      <c r="B89" s="111"/>
      <c r="C89" s="44">
        <f t="shared" ref="C89:H89" si="13">SUM(C87-C88)</f>
        <v>1.1597222222222223</v>
      </c>
      <c r="D89" s="44">
        <f t="shared" si="13"/>
        <v>1.1597222222222223</v>
      </c>
      <c r="E89" s="44">
        <f t="shared" si="13"/>
        <v>1.1597222222222223</v>
      </c>
      <c r="F89" s="44">
        <f t="shared" si="13"/>
        <v>0.98125000000000018</v>
      </c>
      <c r="G89" s="44">
        <f t="shared" si="13"/>
        <v>0.98125000000000107</v>
      </c>
      <c r="H89" s="44">
        <f t="shared" si="13"/>
        <v>0.98125000000000107</v>
      </c>
      <c r="I89" s="48"/>
    </row>
    <row r="90" spans="1:9" ht="17.25" thickBot="1">
      <c r="A90" s="105" t="s">
        <v>58</v>
      </c>
      <c r="B90" s="119"/>
      <c r="C90" s="45" t="s">
        <v>59</v>
      </c>
      <c r="D90" s="46" t="s">
        <v>59</v>
      </c>
      <c r="E90" s="46" t="s">
        <v>59</v>
      </c>
      <c r="F90" s="46" t="s">
        <v>59</v>
      </c>
      <c r="G90" s="46" t="s">
        <v>59</v>
      </c>
      <c r="H90" s="46" t="s">
        <v>59</v>
      </c>
      <c r="I90" s="49"/>
    </row>
    <row r="91" spans="1:9" ht="17.25" thickBot="1"/>
    <row r="92" spans="1:9" ht="17.25" thickBot="1">
      <c r="A92" s="120" t="s">
        <v>68</v>
      </c>
      <c r="B92" s="120"/>
      <c r="C92" s="120"/>
      <c r="D92" s="120"/>
      <c r="E92" s="120"/>
      <c r="F92" s="120"/>
      <c r="G92" s="120"/>
      <c r="H92" s="120"/>
      <c r="I92" s="120"/>
    </row>
    <row r="93" spans="1:9" ht="17.25" thickBot="1">
      <c r="A93" s="120" t="s">
        <v>63</v>
      </c>
      <c r="B93" s="120" t="s">
        <v>69</v>
      </c>
      <c r="C93" s="120"/>
      <c r="D93" s="120"/>
      <c r="E93" s="120"/>
      <c r="F93" s="120" t="s">
        <v>70</v>
      </c>
      <c r="G93" s="120"/>
      <c r="H93" s="120"/>
      <c r="I93" s="120"/>
    </row>
    <row r="94" spans="1:9" ht="17.25" thickBot="1">
      <c r="A94" s="121"/>
      <c r="B94" s="120" t="s">
        <v>61</v>
      </c>
      <c r="C94" s="120"/>
      <c r="D94" s="120" t="s">
        <v>62</v>
      </c>
      <c r="E94" s="120"/>
      <c r="F94" s="120" t="s">
        <v>61</v>
      </c>
      <c r="G94" s="120"/>
      <c r="H94" s="120" t="s">
        <v>62</v>
      </c>
      <c r="I94" s="120"/>
    </row>
    <row r="95" spans="1:9" ht="17.25" thickBot="1">
      <c r="A95" s="121"/>
      <c r="B95" s="57" t="s">
        <v>66</v>
      </c>
      <c r="C95" s="57" t="s">
        <v>22</v>
      </c>
      <c r="D95" s="57" t="s">
        <v>66</v>
      </c>
      <c r="E95" s="57" t="s">
        <v>22</v>
      </c>
      <c r="F95" s="57" t="s">
        <v>66</v>
      </c>
      <c r="G95" s="57" t="s">
        <v>22</v>
      </c>
      <c r="H95" s="57" t="s">
        <v>66</v>
      </c>
      <c r="I95" s="57" t="s">
        <v>22</v>
      </c>
    </row>
    <row r="96" spans="1:9" ht="17.25" thickBot="1">
      <c r="A96" s="56" t="s">
        <v>64</v>
      </c>
      <c r="B96" s="40">
        <v>10</v>
      </c>
      <c r="C96" s="40">
        <f>SUM(B96/C2)</f>
        <v>0.69444444444444442</v>
      </c>
      <c r="D96" s="40">
        <v>10</v>
      </c>
      <c r="E96" s="40">
        <f>SUM(D96/C2)</f>
        <v>0.69444444444444442</v>
      </c>
      <c r="F96" s="40">
        <v>10</v>
      </c>
      <c r="G96" s="40">
        <f>SUM(F96/C2)</f>
        <v>0.69444444444444442</v>
      </c>
      <c r="H96" s="40">
        <v>10</v>
      </c>
      <c r="I96" s="53">
        <f>SUM(H96/C2)</f>
        <v>0.69444444444444442</v>
      </c>
    </row>
    <row r="97" spans="1:9" ht="17.25" thickBot="1">
      <c r="A97" s="55"/>
      <c r="B97" s="40">
        <v>0</v>
      </c>
      <c r="C97" s="40">
        <v>0</v>
      </c>
      <c r="D97" s="40">
        <v>0</v>
      </c>
      <c r="E97" s="40">
        <v>0</v>
      </c>
      <c r="F97" s="40">
        <f>SUM(H47)</f>
        <v>2.8800000000000003</v>
      </c>
      <c r="G97" s="40">
        <f>SUM(F97/C2)</f>
        <v>0.2</v>
      </c>
      <c r="H97" s="40">
        <f>SUM(H47)</f>
        <v>2.8800000000000003</v>
      </c>
      <c r="I97" s="53">
        <f>SUM(H97/C2)</f>
        <v>0.2</v>
      </c>
    </row>
    <row r="98" spans="1:9" ht="17.25" thickBot="1">
      <c r="A98" s="55" t="s">
        <v>65</v>
      </c>
      <c r="B98" s="40">
        <v>10</v>
      </c>
      <c r="C98" s="40">
        <f>SUM(B98/C2)</f>
        <v>0.69444444444444442</v>
      </c>
      <c r="D98" s="40">
        <v>10</v>
      </c>
      <c r="E98" s="40">
        <f>SUM(D98/C2)</f>
        <v>0.69444444444444442</v>
      </c>
      <c r="F98" s="40">
        <v>10</v>
      </c>
      <c r="G98" s="40">
        <f>SUM(F98/C2)</f>
        <v>0.69444444444444442</v>
      </c>
      <c r="H98" s="40">
        <v>10</v>
      </c>
      <c r="I98" s="53">
        <f>SUM(H98/C2)</f>
        <v>0.69444444444444442</v>
      </c>
    </row>
    <row r="99" spans="1:9" ht="17.25" thickBot="1">
      <c r="A99" s="55"/>
      <c r="B99" s="50">
        <v>0</v>
      </c>
      <c r="C99" s="50">
        <v>0</v>
      </c>
      <c r="D99" s="50">
        <v>0</v>
      </c>
      <c r="E99" s="50">
        <v>0</v>
      </c>
      <c r="F99" s="50">
        <f>SUM(H47)</f>
        <v>2.8800000000000003</v>
      </c>
      <c r="G99" s="50">
        <f>SUM(F99/C2)</f>
        <v>0.2</v>
      </c>
      <c r="H99" s="50">
        <f>SUM(H47)</f>
        <v>2.8800000000000003</v>
      </c>
      <c r="I99" s="54">
        <f>SUM(H99/C2)</f>
        <v>0.2</v>
      </c>
    </row>
    <row r="100" spans="1:9" ht="17.25" thickBot="1">
      <c r="A100" s="55" t="s">
        <v>17</v>
      </c>
      <c r="B100" s="51">
        <f t="shared" ref="B100:I100" si="14">SUM(B96:B99)</f>
        <v>20</v>
      </c>
      <c r="C100" s="51">
        <f t="shared" si="14"/>
        <v>1.3888888888888888</v>
      </c>
      <c r="D100" s="51">
        <f t="shared" si="14"/>
        <v>20</v>
      </c>
      <c r="E100" s="51">
        <f t="shared" si="14"/>
        <v>1.3888888888888888</v>
      </c>
      <c r="F100" s="51">
        <f t="shared" si="14"/>
        <v>25.76</v>
      </c>
      <c r="G100" s="51">
        <f t="shared" si="14"/>
        <v>1.7888888888888888</v>
      </c>
      <c r="H100" s="51">
        <f t="shared" si="14"/>
        <v>25.76</v>
      </c>
      <c r="I100" s="52">
        <f t="shared" si="14"/>
        <v>1.7888888888888888</v>
      </c>
    </row>
    <row r="101" spans="1:9" ht="17.25" thickBot="1">
      <c r="A101" s="3"/>
      <c r="B101" s="3"/>
      <c r="C101" s="3"/>
      <c r="D101" s="3"/>
      <c r="E101" s="3"/>
      <c r="F101" s="3"/>
      <c r="G101" s="3"/>
      <c r="H101" s="3"/>
      <c r="I101" s="3"/>
    </row>
    <row r="102" spans="1:9" ht="17.25" thickBot="1">
      <c r="A102" s="120" t="s">
        <v>71</v>
      </c>
      <c r="B102" s="120"/>
      <c r="C102" s="120"/>
      <c r="D102" s="120"/>
      <c r="E102" s="120"/>
      <c r="F102" s="120"/>
      <c r="G102" s="120"/>
      <c r="H102" s="120"/>
      <c r="I102" s="120"/>
    </row>
    <row r="103" spans="1:9" ht="17.25" thickBot="1">
      <c r="A103" s="120" t="s">
        <v>63</v>
      </c>
      <c r="B103" s="120" t="s">
        <v>69</v>
      </c>
      <c r="C103" s="120"/>
      <c r="D103" s="120"/>
      <c r="E103" s="120"/>
      <c r="F103" s="120" t="s">
        <v>70</v>
      </c>
      <c r="G103" s="120"/>
      <c r="H103" s="120"/>
      <c r="I103" s="120"/>
    </row>
    <row r="104" spans="1:9" ht="17.25" thickBot="1">
      <c r="A104" s="121"/>
      <c r="B104" s="120" t="s">
        <v>61</v>
      </c>
      <c r="C104" s="120"/>
      <c r="D104" s="120" t="s">
        <v>62</v>
      </c>
      <c r="E104" s="120"/>
      <c r="F104" s="120" t="s">
        <v>61</v>
      </c>
      <c r="G104" s="120"/>
      <c r="H104" s="120" t="s">
        <v>62</v>
      </c>
      <c r="I104" s="120"/>
    </row>
    <row r="105" spans="1:9" ht="17.25" thickBot="1">
      <c r="A105" s="121"/>
      <c r="B105" s="57" t="s">
        <v>66</v>
      </c>
      <c r="C105" s="57" t="s">
        <v>22</v>
      </c>
      <c r="D105" s="57" t="s">
        <v>66</v>
      </c>
      <c r="E105" s="57" t="s">
        <v>22</v>
      </c>
      <c r="F105" s="57" t="s">
        <v>66</v>
      </c>
      <c r="G105" s="57" t="s">
        <v>22</v>
      </c>
      <c r="H105" s="57" t="s">
        <v>66</v>
      </c>
      <c r="I105" s="57" t="s">
        <v>22</v>
      </c>
    </row>
    <row r="106" spans="1:9" ht="17.25" thickBot="1">
      <c r="A106" s="56" t="s">
        <v>64</v>
      </c>
      <c r="B106" s="40">
        <v>10</v>
      </c>
      <c r="C106" s="40">
        <f>SUM(B106/B2)</f>
        <v>0.77760497667185069</v>
      </c>
      <c r="D106" s="40">
        <v>10</v>
      </c>
      <c r="E106" s="40">
        <f>SUM(D106/B2)</f>
        <v>0.77760497667185069</v>
      </c>
      <c r="F106" s="40">
        <v>10</v>
      </c>
      <c r="G106" s="40">
        <f>SUM(F106/B2)</f>
        <v>0.77760497667185069</v>
      </c>
      <c r="H106" s="40">
        <v>10</v>
      </c>
      <c r="I106" s="53">
        <f>SUM(H106/B2)</f>
        <v>0.77760497667185069</v>
      </c>
    </row>
    <row r="107" spans="1:9" ht="17.25" thickBot="1">
      <c r="A107" s="55"/>
      <c r="B107" s="40">
        <v>0</v>
      </c>
      <c r="C107" s="40">
        <v>0</v>
      </c>
      <c r="D107" s="40">
        <v>0</v>
      </c>
      <c r="E107" s="40">
        <v>0</v>
      </c>
      <c r="F107" s="40">
        <f>SUM(E47)</f>
        <v>2.5720000000000001</v>
      </c>
      <c r="G107" s="40">
        <f>SUM(F107/B2)</f>
        <v>0.2</v>
      </c>
      <c r="H107" s="40">
        <f>SUM(E47)</f>
        <v>2.5720000000000001</v>
      </c>
      <c r="I107" s="53">
        <f>SUM(H107/B2)</f>
        <v>0.2</v>
      </c>
    </row>
    <row r="108" spans="1:9" ht="17.25" thickBot="1">
      <c r="A108" s="55" t="s">
        <v>65</v>
      </c>
      <c r="B108" s="40">
        <v>10</v>
      </c>
      <c r="C108" s="40">
        <f>SUM(B108/B2)</f>
        <v>0.77760497667185069</v>
      </c>
      <c r="D108" s="40">
        <v>10</v>
      </c>
      <c r="E108" s="40">
        <f>SUM(D108/B2)</f>
        <v>0.77760497667185069</v>
      </c>
      <c r="F108" s="40">
        <v>10</v>
      </c>
      <c r="G108" s="40">
        <f>SUM(F108/B2)</f>
        <v>0.77760497667185069</v>
      </c>
      <c r="H108" s="40">
        <v>10</v>
      </c>
      <c r="I108" s="53">
        <f>SUM(H108/B2)</f>
        <v>0.77760497667185069</v>
      </c>
    </row>
    <row r="109" spans="1:9" ht="17.25" thickBot="1">
      <c r="A109" s="55"/>
      <c r="B109" s="50">
        <v>0</v>
      </c>
      <c r="C109" s="50">
        <v>0</v>
      </c>
      <c r="D109" s="50">
        <v>0</v>
      </c>
      <c r="E109" s="50">
        <v>0</v>
      </c>
      <c r="F109" s="50">
        <f>SUM(E47)</f>
        <v>2.5720000000000001</v>
      </c>
      <c r="G109" s="50">
        <f>SUM(F109/B2)</f>
        <v>0.2</v>
      </c>
      <c r="H109" s="50">
        <f>SUM(E47)</f>
        <v>2.5720000000000001</v>
      </c>
      <c r="I109" s="54">
        <f>SUM(H109/B2)</f>
        <v>0.2</v>
      </c>
    </row>
    <row r="110" spans="1:9" ht="17.25" thickBot="1">
      <c r="A110" s="55" t="s">
        <v>17</v>
      </c>
      <c r="B110" s="51">
        <f t="shared" ref="B110:I110" si="15">SUM(B106:B109)</f>
        <v>20</v>
      </c>
      <c r="C110" s="51">
        <f t="shared" si="15"/>
        <v>1.5552099533437014</v>
      </c>
      <c r="D110" s="51">
        <f t="shared" si="15"/>
        <v>20</v>
      </c>
      <c r="E110" s="51">
        <f t="shared" si="15"/>
        <v>1.5552099533437014</v>
      </c>
      <c r="F110" s="51">
        <f t="shared" si="15"/>
        <v>25.143999999999998</v>
      </c>
      <c r="G110" s="51">
        <f t="shared" si="15"/>
        <v>1.9552099533437013</v>
      </c>
      <c r="H110" s="51">
        <f t="shared" si="15"/>
        <v>25.143999999999998</v>
      </c>
      <c r="I110" s="52">
        <f t="shared" si="15"/>
        <v>1.9552099533437013</v>
      </c>
    </row>
  </sheetData>
  <mergeCells count="88">
    <mergeCell ref="A67:B67"/>
    <mergeCell ref="A66:B66"/>
    <mergeCell ref="C73:E73"/>
    <mergeCell ref="F73:H73"/>
    <mergeCell ref="A74:B74"/>
    <mergeCell ref="A72:H72"/>
    <mergeCell ref="C51:E51"/>
    <mergeCell ref="F51:H51"/>
    <mergeCell ref="A65:H65"/>
    <mergeCell ref="C66:E66"/>
    <mergeCell ref="F66:H66"/>
    <mergeCell ref="A63:B63"/>
    <mergeCell ref="A35:B35"/>
    <mergeCell ref="A61:B61"/>
    <mergeCell ref="A62:B62"/>
    <mergeCell ref="A51:A52"/>
    <mergeCell ref="B51:B52"/>
    <mergeCell ref="A102:I102"/>
    <mergeCell ref="E13:E15"/>
    <mergeCell ref="F13:F15"/>
    <mergeCell ref="I13:I15"/>
    <mergeCell ref="A16:A18"/>
    <mergeCell ref="E16:E18"/>
    <mergeCell ref="F16:F18"/>
    <mergeCell ref="I16:I18"/>
    <mergeCell ref="I66:I70"/>
    <mergeCell ref="A73:B73"/>
    <mergeCell ref="A19:A21"/>
    <mergeCell ref="E19:E21"/>
    <mergeCell ref="F19:F21"/>
    <mergeCell ref="I19:I21"/>
    <mergeCell ref="A69:B69"/>
    <mergeCell ref="A68:B68"/>
    <mergeCell ref="A103:A105"/>
    <mergeCell ref="B103:E103"/>
    <mergeCell ref="F103:I103"/>
    <mergeCell ref="B104:C104"/>
    <mergeCell ref="D104:E104"/>
    <mergeCell ref="F104:G104"/>
    <mergeCell ref="H104:I104"/>
    <mergeCell ref="A90:B90"/>
    <mergeCell ref="A92:I92"/>
    <mergeCell ref="B93:E93"/>
    <mergeCell ref="B94:C94"/>
    <mergeCell ref="D94:E94"/>
    <mergeCell ref="A93:A95"/>
    <mergeCell ref="F93:I93"/>
    <mergeCell ref="F94:G94"/>
    <mergeCell ref="H94:I94"/>
    <mergeCell ref="A89:B89"/>
    <mergeCell ref="A81:B82"/>
    <mergeCell ref="A84:B84"/>
    <mergeCell ref="A88:B88"/>
    <mergeCell ref="A83:B83"/>
    <mergeCell ref="A87:B87"/>
    <mergeCell ref="A85:B85"/>
    <mergeCell ref="A86:B86"/>
    <mergeCell ref="A80:I80"/>
    <mergeCell ref="C81:E81"/>
    <mergeCell ref="F81:H81"/>
    <mergeCell ref="A70:B70"/>
    <mergeCell ref="A76:B76"/>
    <mergeCell ref="A77:B77"/>
    <mergeCell ref="I73:I77"/>
    <mergeCell ref="A75:B75"/>
    <mergeCell ref="D3:H3"/>
    <mergeCell ref="D2:H2"/>
    <mergeCell ref="D1:H1"/>
    <mergeCell ref="A50:I50"/>
    <mergeCell ref="C37:I37"/>
    <mergeCell ref="A24:I24"/>
    <mergeCell ref="A8:I8"/>
    <mergeCell ref="A10:A12"/>
    <mergeCell ref="B9:H9"/>
    <mergeCell ref="I10:I12"/>
    <mergeCell ref="C38:E38"/>
    <mergeCell ref="F38:H38"/>
    <mergeCell ref="A37:B48"/>
    <mergeCell ref="E10:E12"/>
    <mergeCell ref="F10:F12"/>
    <mergeCell ref="A13:A15"/>
    <mergeCell ref="C25:E25"/>
    <mergeCell ref="F25:H25"/>
    <mergeCell ref="A34:B34"/>
    <mergeCell ref="A36:B36"/>
    <mergeCell ref="A33:B33"/>
    <mergeCell ref="A25:A26"/>
    <mergeCell ref="B25:B2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周雍鈞</dc:creator>
  <cp:lastModifiedBy>A-Ken-Work</cp:lastModifiedBy>
  <dcterms:created xsi:type="dcterms:W3CDTF">2014-10-24T03:33:41Z</dcterms:created>
  <dcterms:modified xsi:type="dcterms:W3CDTF">2015-02-04T20:37:37Z</dcterms:modified>
</cp:coreProperties>
</file>