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0" yWindow="15" windowWidth="8985" windowHeight="9960"/>
  </bookViews>
  <sheets>
    <sheet name="Sheet1" sheetId="1" r:id="rId1"/>
    <sheet name="Sheet2" sheetId="2" r:id="rId2"/>
    <sheet name="Sheet3" sheetId="3" r:id="rId3"/>
  </sheets>
  <definedNames>
    <definedName name="時間">Sheet1!$A:$A</definedName>
  </definedNames>
  <calcPr calcId="125725"/>
</workbook>
</file>

<file path=xl/calcChain.xml><?xml version="1.0" encoding="utf-8"?>
<calcChain xmlns="http://schemas.openxmlformats.org/spreadsheetml/2006/main">
  <c r="F478" i="1"/>
  <c r="E478"/>
  <c r="F477"/>
  <c r="E477"/>
  <c r="F476"/>
  <c r="E476"/>
  <c r="F475"/>
  <c r="E475"/>
  <c r="F472"/>
  <c r="E472"/>
  <c r="F470"/>
  <c r="E470"/>
  <c r="F469"/>
  <c r="E469"/>
  <c r="F467"/>
  <c r="E467"/>
  <c r="F466"/>
  <c r="E466"/>
  <c r="E464"/>
  <c r="F464" s="1"/>
  <c r="E457"/>
  <c r="F457" s="1"/>
  <c r="F456"/>
  <c r="E456"/>
  <c r="F455"/>
  <c r="E455"/>
  <c r="F454"/>
  <c r="E454"/>
  <c r="F451"/>
  <c r="E451"/>
  <c r="F450"/>
  <c r="E450"/>
  <c r="F449"/>
  <c r="E449"/>
  <c r="F447"/>
  <c r="E447"/>
  <c r="F446"/>
  <c r="E446"/>
  <c r="F445"/>
  <c r="E445"/>
  <c r="F444"/>
  <c r="E444"/>
  <c r="F443"/>
  <c r="E443"/>
  <c r="F442"/>
  <c r="E442"/>
  <c r="F441"/>
  <c r="E441"/>
  <c r="F439"/>
  <c r="E439"/>
  <c r="F438"/>
  <c r="E438"/>
  <c r="F436"/>
  <c r="E436"/>
  <c r="F433"/>
  <c r="E433"/>
  <c r="F432"/>
  <c r="E432"/>
  <c r="F431"/>
  <c r="E431"/>
  <c r="F430"/>
  <c r="E430"/>
  <c r="F429"/>
  <c r="E429"/>
  <c r="F423"/>
  <c r="E423"/>
  <c r="E419"/>
  <c r="F419" s="1"/>
  <c r="E415"/>
  <c r="F415" s="1"/>
  <c r="E414"/>
  <c r="F414" s="1"/>
  <c r="E413"/>
  <c r="F413" s="1"/>
  <c r="E412"/>
  <c r="F412" s="1"/>
  <c r="E408"/>
  <c r="F408" s="1"/>
  <c r="E406"/>
  <c r="F406" s="1"/>
  <c r="E405"/>
  <c r="F405" s="1"/>
  <c r="E404"/>
  <c r="F404" s="1"/>
  <c r="E400"/>
  <c r="F400" s="1"/>
  <c r="E399"/>
  <c r="F399" s="1"/>
  <c r="E398"/>
  <c r="F398" s="1"/>
  <c r="E393"/>
  <c r="F393" s="1"/>
  <c r="E388"/>
  <c r="F388" s="1"/>
  <c r="E387"/>
  <c r="F387" s="1"/>
  <c r="E386"/>
  <c r="F386" s="1"/>
  <c r="E385"/>
  <c r="F385" s="1"/>
  <c r="E383"/>
  <c r="F383" s="1"/>
  <c r="E380"/>
  <c r="F380" s="1"/>
  <c r="E378"/>
  <c r="F378" s="1"/>
  <c r="E372"/>
  <c r="F372" s="1"/>
  <c r="E369"/>
  <c r="F369" s="1"/>
  <c r="E368"/>
  <c r="F368" s="1"/>
  <c r="E367"/>
  <c r="F367" s="1"/>
  <c r="E366"/>
  <c r="F366" s="1"/>
  <c r="E362"/>
  <c r="F362" s="1"/>
  <c r="E361"/>
  <c r="F361" s="1"/>
  <c r="E360"/>
  <c r="F360" s="1"/>
  <c r="E359"/>
  <c r="F359" s="1"/>
  <c r="E358"/>
  <c r="F358" s="1"/>
  <c r="E357"/>
  <c r="F357" s="1"/>
  <c r="E355"/>
  <c r="F355" s="1"/>
  <c r="E354"/>
  <c r="F354" s="1"/>
  <c r="E344"/>
  <c r="F344" s="1"/>
  <c r="E343"/>
  <c r="F343" s="1"/>
  <c r="E342"/>
  <c r="F342" s="1"/>
  <c r="E339"/>
  <c r="F339" s="1"/>
  <c r="E338"/>
  <c r="F338" s="1"/>
  <c r="E337"/>
  <c r="F337" s="1"/>
  <c r="E336"/>
  <c r="F336" s="1"/>
  <c r="E335"/>
  <c r="F335" s="1"/>
  <c r="E334"/>
  <c r="F334" s="1"/>
  <c r="E333"/>
  <c r="F333" s="1"/>
  <c r="E332"/>
  <c r="F332" s="1"/>
  <c r="E331"/>
  <c r="F331" s="1"/>
  <c r="E330"/>
  <c r="F330" s="1"/>
  <c r="E329"/>
  <c r="F329" s="1"/>
  <c r="E328"/>
  <c r="F328" s="1"/>
  <c r="E322"/>
  <c r="F322" s="1"/>
  <c r="E321"/>
  <c r="F321" s="1"/>
  <c r="E319"/>
  <c r="F319" s="1"/>
  <c r="E318"/>
  <c r="F318" s="1"/>
  <c r="E316"/>
  <c r="F316" s="1"/>
  <c r="E315"/>
  <c r="F315" s="1"/>
  <c r="E314"/>
  <c r="F314" s="1"/>
  <c r="E313"/>
  <c r="F313" s="1"/>
  <c r="E312"/>
  <c r="F312" s="1"/>
  <c r="E310"/>
  <c r="F310" s="1"/>
  <c r="E309"/>
  <c r="E298"/>
  <c r="F298" s="1"/>
  <c r="E296"/>
  <c r="F296" s="1"/>
  <c r="E295"/>
  <c r="F295" s="1"/>
  <c r="E294"/>
  <c r="F294" s="1"/>
  <c r="E293"/>
  <c r="E291"/>
  <c r="F291" s="1"/>
  <c r="E290"/>
  <c r="F290" s="1"/>
  <c r="E289"/>
  <c r="F289" s="1"/>
  <c r="E288"/>
  <c r="F288" s="1"/>
  <c r="E286"/>
  <c r="F286" s="1"/>
  <c r="E285"/>
  <c r="F285" s="1"/>
  <c r="E283"/>
  <c r="F283" s="1"/>
  <c r="E282"/>
  <c r="F282" s="1"/>
  <c r="E281"/>
  <c r="F281" s="1"/>
  <c r="E280"/>
  <c r="F280" s="1"/>
  <c r="E279"/>
  <c r="F279" s="1"/>
  <c r="E278"/>
  <c r="F278" s="1"/>
  <c r="E277"/>
  <c r="F277" s="1"/>
  <c r="E276"/>
  <c r="F276" s="1"/>
  <c r="E272"/>
  <c r="F272" s="1"/>
  <c r="E271"/>
  <c r="F271" s="1"/>
  <c r="E269"/>
  <c r="F269" s="1"/>
  <c r="E268"/>
  <c r="F268" s="1"/>
  <c r="E267"/>
  <c r="F267" s="1"/>
  <c r="F265"/>
  <c r="E260"/>
  <c r="F260" s="1"/>
  <c r="E259"/>
  <c r="F259" s="1"/>
  <c r="E258"/>
  <c r="F258" s="1"/>
  <c r="E257"/>
  <c r="F257" s="1"/>
  <c r="E256"/>
  <c r="F256" s="1"/>
  <c r="E255"/>
  <c r="F255" s="1"/>
  <c r="E254"/>
  <c r="F254" s="1"/>
  <c r="E253"/>
  <c r="F253" s="1"/>
  <c r="E252"/>
  <c r="F252" s="1"/>
  <c r="E251"/>
  <c r="F251" s="1"/>
  <c r="E250"/>
  <c r="F250" s="1"/>
  <c r="E249"/>
  <c r="F249" s="1"/>
  <c r="E248"/>
  <c r="F248" s="1"/>
  <c r="E247"/>
  <c r="F247" s="1"/>
  <c r="E246"/>
  <c r="F246" s="1"/>
  <c r="E245"/>
  <c r="F245" s="1"/>
  <c r="E244"/>
  <c r="F244" s="1"/>
  <c r="E243"/>
  <c r="F243" s="1"/>
  <c r="E242"/>
  <c r="F242" s="1"/>
  <c r="E241"/>
  <c r="F241" s="1"/>
  <c r="E240"/>
  <c r="F240" s="1"/>
  <c r="E239"/>
  <c r="F239" s="1"/>
  <c r="E237"/>
  <c r="F237" s="1"/>
  <c r="E235"/>
  <c r="F235" s="1"/>
  <c r="E234"/>
  <c r="F234" s="1"/>
  <c r="E233"/>
  <c r="F233" s="1"/>
  <c r="E232"/>
  <c r="F232" s="1"/>
  <c r="E231"/>
  <c r="F231" s="1"/>
  <c r="E230"/>
  <c r="E227"/>
  <c r="E221"/>
  <c r="F221" s="1"/>
  <c r="E220"/>
  <c r="F220" s="1"/>
  <c r="E218"/>
  <c r="F218" s="1"/>
  <c r="E216"/>
  <c r="F216" s="1"/>
  <c r="E215"/>
  <c r="F215" s="1"/>
  <c r="E212"/>
  <c r="F212" s="1"/>
  <c r="E211"/>
  <c r="F211" s="1"/>
  <c r="E210"/>
  <c r="F210" s="1"/>
  <c r="E209"/>
  <c r="F209" s="1"/>
  <c r="E207"/>
  <c r="F207" s="1"/>
  <c r="E206"/>
  <c r="F206" s="1"/>
  <c r="E204"/>
  <c r="F204" s="1"/>
  <c r="E203"/>
  <c r="F203" s="1"/>
  <c r="E202"/>
  <c r="F202" s="1"/>
  <c r="E201"/>
  <c r="F201" s="1"/>
  <c r="E199"/>
  <c r="F199" s="1"/>
  <c r="E198"/>
  <c r="F198" s="1"/>
  <c r="E197"/>
  <c r="F197" s="1"/>
  <c r="E195"/>
  <c r="F195" s="1"/>
  <c r="E194"/>
  <c r="F194" s="1"/>
  <c r="E192"/>
  <c r="F192" s="1"/>
  <c r="E191"/>
  <c r="F191" s="1"/>
  <c r="E190"/>
  <c r="F190" s="1"/>
  <c r="E189"/>
  <c r="F189" s="1"/>
  <c r="E187"/>
  <c r="F187" s="1"/>
  <c r="E186"/>
  <c r="F186" s="1"/>
  <c r="E185"/>
  <c r="F185" s="1"/>
  <c r="E184"/>
  <c r="F184" s="1"/>
  <c r="E182"/>
  <c r="F182" s="1"/>
  <c r="E181"/>
  <c r="F181" s="1"/>
  <c r="E180"/>
  <c r="F180" s="1"/>
  <c r="E179"/>
  <c r="F179" s="1"/>
  <c r="E178"/>
  <c r="F178" s="1"/>
  <c r="E177"/>
  <c r="F177" s="1"/>
  <c r="E175"/>
  <c r="F175" s="1"/>
  <c r="E173"/>
  <c r="F173" s="1"/>
  <c r="E171"/>
  <c r="F171" s="1"/>
  <c r="E170"/>
  <c r="F170" s="1"/>
  <c r="E169"/>
  <c r="F169" s="1"/>
  <c r="E168"/>
  <c r="F168" s="1"/>
  <c r="E167"/>
  <c r="F167" s="1"/>
  <c r="E165"/>
  <c r="F165" s="1"/>
  <c r="E164"/>
  <c r="F164" s="1"/>
  <c r="E163"/>
  <c r="F163" s="1"/>
  <c r="E162"/>
  <c r="F162" s="1"/>
  <c r="E161"/>
  <c r="F161" s="1"/>
  <c r="E160"/>
  <c r="F160" s="1"/>
  <c r="E158"/>
  <c r="F158" s="1"/>
  <c r="E156"/>
  <c r="F156" s="1"/>
  <c r="E155"/>
  <c r="F155" s="1"/>
  <c r="E154"/>
  <c r="F154" s="1"/>
  <c r="E153"/>
  <c r="F153" s="1"/>
  <c r="E152"/>
  <c r="F152" s="1"/>
  <c r="E150"/>
  <c r="F150" s="1"/>
  <c r="E148"/>
  <c r="F148" s="1"/>
  <c r="E147"/>
  <c r="F147" s="1"/>
  <c r="E146"/>
  <c r="F146" s="1"/>
  <c r="E145"/>
  <c r="F145" s="1"/>
  <c r="E144"/>
  <c r="F144" s="1"/>
  <c r="E143"/>
  <c r="F143" s="1"/>
  <c r="E134"/>
  <c r="F134" s="1"/>
  <c r="E142"/>
  <c r="F142" s="1"/>
  <c r="E139"/>
  <c r="F139" s="1"/>
  <c r="E138"/>
  <c r="F138" s="1"/>
  <c r="E136"/>
  <c r="F136" s="1"/>
  <c r="E135"/>
  <c r="F135" s="1"/>
  <c r="F133"/>
  <c r="E132"/>
  <c r="F132" s="1"/>
  <c r="E131"/>
  <c r="F131" s="1"/>
  <c r="E128"/>
  <c r="F128" s="1"/>
  <c r="E127"/>
  <c r="F127" s="1"/>
  <c r="E125"/>
  <c r="F125" s="1"/>
  <c r="E124"/>
  <c r="F124" s="1"/>
  <c r="E122"/>
  <c r="F122" s="1"/>
  <c r="E121"/>
  <c r="F121" s="1"/>
  <c r="E120"/>
  <c r="F120" s="1"/>
  <c r="E119"/>
  <c r="F119" s="1"/>
  <c r="E117"/>
  <c r="F117" s="1"/>
  <c r="E116"/>
  <c r="F116" s="1"/>
  <c r="E115"/>
  <c r="F115" s="1"/>
  <c r="E112"/>
  <c r="F112" s="1"/>
  <c r="E111"/>
  <c r="F111" s="1"/>
  <c r="E108"/>
  <c r="F108" s="1"/>
  <c r="E103"/>
  <c r="F103" s="1"/>
  <c r="E101"/>
  <c r="F101" s="1"/>
  <c r="E99"/>
  <c r="F99" s="1"/>
  <c r="E97"/>
  <c r="F97" s="1"/>
  <c r="E84"/>
  <c r="F84" s="1"/>
  <c r="E85"/>
  <c r="F85" s="1"/>
  <c r="E86"/>
  <c r="F86" s="1"/>
  <c r="E83"/>
  <c r="F83" s="1"/>
  <c r="E82"/>
  <c r="F82" s="1"/>
  <c r="E80"/>
  <c r="E78"/>
  <c r="E76"/>
  <c r="E75"/>
  <c r="E73"/>
  <c r="E72"/>
  <c r="F72" s="1"/>
  <c r="E71"/>
  <c r="F71" s="1"/>
  <c r="E69"/>
  <c r="F69" s="1"/>
  <c r="E68"/>
  <c r="F68" s="1"/>
  <c r="E66"/>
  <c r="F66" s="1"/>
  <c r="E65"/>
  <c r="F65" s="1"/>
  <c r="E63"/>
  <c r="E62"/>
  <c r="F62" s="1"/>
  <c r="E56"/>
  <c r="E57"/>
  <c r="F57" s="1"/>
  <c r="E58"/>
  <c r="F58" s="1"/>
  <c r="E59"/>
  <c r="F59" s="1"/>
  <c r="E55"/>
  <c r="F55" s="1"/>
  <c r="E54"/>
  <c r="F54" s="1"/>
  <c r="E52"/>
  <c r="F52" s="1"/>
  <c r="E51"/>
  <c r="E45"/>
  <c r="F45" s="1"/>
  <c r="F51"/>
  <c r="E49"/>
  <c r="E48"/>
  <c r="F48" s="1"/>
  <c r="E47"/>
  <c r="E39"/>
  <c r="F39" s="1"/>
  <c r="E40"/>
  <c r="E41"/>
  <c r="F41" s="1"/>
  <c r="E42"/>
  <c r="E38"/>
  <c r="F38" s="1"/>
  <c r="E37"/>
  <c r="F37" s="1"/>
  <c r="E31"/>
  <c r="F31" s="1"/>
  <c r="E32"/>
  <c r="F32" s="1"/>
  <c r="E33"/>
  <c r="E34"/>
  <c r="F34" s="1"/>
  <c r="E35"/>
  <c r="F35" s="1"/>
  <c r="E30"/>
  <c r="F30" s="1"/>
  <c r="E29"/>
  <c r="F29" s="1"/>
  <c r="E23"/>
  <c r="F23" s="1"/>
  <c r="E25"/>
  <c r="F25" s="1"/>
  <c r="E26"/>
  <c r="E27"/>
  <c r="F27" s="1"/>
  <c r="E24"/>
  <c r="E19"/>
  <c r="F19" s="1"/>
  <c r="E20"/>
  <c r="F20" s="1"/>
  <c r="E21"/>
  <c r="F21" s="1"/>
  <c r="E18"/>
  <c r="F18" s="1"/>
  <c r="E16"/>
  <c r="F16" s="1"/>
  <c r="E17"/>
  <c r="E15"/>
  <c r="F15" s="1"/>
  <c r="E14"/>
  <c r="F14" s="1"/>
  <c r="E12"/>
  <c r="F12" s="1"/>
  <c r="E11"/>
  <c r="F11" s="1"/>
  <c r="E7"/>
  <c r="F7" s="1"/>
  <c r="E6"/>
  <c r="F6" s="1"/>
  <c r="E4"/>
  <c r="F4" s="1"/>
  <c r="F75"/>
  <c r="F73"/>
  <c r="F3"/>
  <c r="F56"/>
  <c r="F17"/>
  <c r="F24"/>
  <c r="F26"/>
  <c r="F33"/>
  <c r="F40"/>
  <c r="F42"/>
  <c r="F47"/>
  <c r="F49"/>
  <c r="F63"/>
  <c r="F78"/>
  <c r="E88"/>
  <c r="F88" s="1"/>
  <c r="E89"/>
  <c r="F89" s="1"/>
  <c r="E90"/>
  <c r="F90" s="1"/>
  <c r="E91"/>
  <c r="F91" s="1"/>
  <c r="E92"/>
  <c r="F92" s="1"/>
  <c r="E94"/>
  <c r="F94" s="1"/>
  <c r="E95"/>
  <c r="F95" s="1"/>
  <c r="E96"/>
  <c r="F96" s="1"/>
  <c r="E100"/>
  <c r="F100" s="1"/>
  <c r="E105"/>
  <c r="F105" s="1"/>
  <c r="E106"/>
  <c r="F106" s="1"/>
  <c r="E107"/>
  <c r="F107" s="1"/>
  <c r="F76" l="1"/>
</calcChain>
</file>

<file path=xl/sharedStrings.xml><?xml version="1.0" encoding="utf-8"?>
<sst xmlns="http://schemas.openxmlformats.org/spreadsheetml/2006/main" count="638" uniqueCount="598">
  <si>
    <t>里程</t>
    <phoneticPr fontId="1" type="noConversion"/>
  </si>
  <si>
    <t>區間</t>
    <phoneticPr fontId="1" type="noConversion"/>
  </si>
  <si>
    <t>油耗</t>
    <phoneticPr fontId="1" type="noConversion"/>
  </si>
  <si>
    <t>油價</t>
    <phoneticPr fontId="1" type="noConversion"/>
  </si>
  <si>
    <t>98.02.26</t>
  </si>
  <si>
    <t>98.02.23</t>
  </si>
  <si>
    <t>98.03.02</t>
  </si>
  <si>
    <t>98.03.04</t>
  </si>
  <si>
    <t>98.03.05</t>
  </si>
  <si>
    <t>98.03.09</t>
  </si>
  <si>
    <t>98.03.11</t>
  </si>
  <si>
    <t>98.03.13</t>
  </si>
  <si>
    <t>98.03.15</t>
  </si>
  <si>
    <t>98.03.18</t>
  </si>
  <si>
    <t>98.03.23</t>
  </si>
  <si>
    <t>98.03.25</t>
  </si>
  <si>
    <t>98.03.27</t>
  </si>
  <si>
    <t>98.03.31</t>
  </si>
  <si>
    <t>98.04.04</t>
  </si>
  <si>
    <t>98.04.08</t>
  </si>
  <si>
    <t>98.04.10</t>
  </si>
  <si>
    <t>98.04.25</t>
  </si>
  <si>
    <t>98.04.28</t>
  </si>
  <si>
    <t>98.05.02</t>
  </si>
  <si>
    <t>98.05.04</t>
  </si>
  <si>
    <t>98.05.07</t>
  </si>
  <si>
    <t>98.05.12</t>
  </si>
  <si>
    <t>98.05.14</t>
  </si>
  <si>
    <t>98.05.18</t>
  </si>
  <si>
    <t>98.05.23</t>
  </si>
  <si>
    <t>98.05.28</t>
  </si>
  <si>
    <t>98.05.29</t>
  </si>
  <si>
    <t>98.06.08</t>
  </si>
  <si>
    <t>98.06.14</t>
  </si>
  <si>
    <t>98.03.19-20</t>
    <phoneticPr fontId="1" type="noConversion"/>
  </si>
  <si>
    <t>98.04.15-18-20</t>
    <phoneticPr fontId="1" type="noConversion"/>
  </si>
  <si>
    <t>98.05.20-22</t>
    <phoneticPr fontId="1" type="noConversion"/>
  </si>
  <si>
    <t>98.06.02-06</t>
    <phoneticPr fontId="1" type="noConversion"/>
  </si>
  <si>
    <t>98.06.17</t>
    <phoneticPr fontId="1" type="noConversion"/>
  </si>
  <si>
    <t>日期</t>
    <phoneticPr fontId="1" type="noConversion"/>
  </si>
  <si>
    <t>98.06.21-24</t>
    <phoneticPr fontId="1" type="noConversion"/>
  </si>
  <si>
    <t>98.06.26</t>
    <phoneticPr fontId="1" type="noConversion"/>
  </si>
  <si>
    <t>98.07.04</t>
    <phoneticPr fontId="1" type="noConversion"/>
  </si>
  <si>
    <t>98.07.08</t>
    <phoneticPr fontId="1" type="noConversion"/>
  </si>
  <si>
    <t>98.07.09</t>
    <phoneticPr fontId="1" type="noConversion"/>
  </si>
  <si>
    <t>98.07.10</t>
    <phoneticPr fontId="1" type="noConversion"/>
  </si>
  <si>
    <t>98.07.13</t>
    <phoneticPr fontId="1" type="noConversion"/>
  </si>
  <si>
    <t>98.07.14</t>
    <phoneticPr fontId="1" type="noConversion"/>
  </si>
  <si>
    <t>98.07.23</t>
    <phoneticPr fontId="1" type="noConversion"/>
  </si>
  <si>
    <t>98.07.28</t>
    <phoneticPr fontId="1" type="noConversion"/>
  </si>
  <si>
    <t>98.08.01</t>
    <phoneticPr fontId="1" type="noConversion"/>
  </si>
  <si>
    <t>98.08.05</t>
    <phoneticPr fontId="1" type="noConversion"/>
  </si>
  <si>
    <t>98.08.10</t>
    <phoneticPr fontId="1" type="noConversion"/>
  </si>
  <si>
    <t>98.08.14</t>
    <phoneticPr fontId="1" type="noConversion"/>
  </si>
  <si>
    <t>98.08.17</t>
    <phoneticPr fontId="1" type="noConversion"/>
  </si>
  <si>
    <t>98.08.21</t>
    <phoneticPr fontId="1" type="noConversion"/>
  </si>
  <si>
    <t>98.08.22</t>
    <phoneticPr fontId="1" type="noConversion"/>
  </si>
  <si>
    <t>98.09.06</t>
    <phoneticPr fontId="1" type="noConversion"/>
  </si>
  <si>
    <t>98.08.26</t>
    <phoneticPr fontId="1" type="noConversion"/>
  </si>
  <si>
    <t>98.09.11</t>
    <phoneticPr fontId="1" type="noConversion"/>
  </si>
  <si>
    <t>98.09.14</t>
    <phoneticPr fontId="1" type="noConversion"/>
  </si>
  <si>
    <t>98.09.16</t>
    <phoneticPr fontId="1" type="noConversion"/>
  </si>
  <si>
    <t>98.09.19</t>
    <phoneticPr fontId="1" type="noConversion"/>
  </si>
  <si>
    <t>98.09.22</t>
    <phoneticPr fontId="1" type="noConversion"/>
  </si>
  <si>
    <t>98.09.24</t>
    <phoneticPr fontId="1" type="noConversion"/>
  </si>
  <si>
    <t>98.09.27</t>
    <phoneticPr fontId="1" type="noConversion"/>
  </si>
  <si>
    <t>98.09.30</t>
    <phoneticPr fontId="1" type="noConversion"/>
  </si>
  <si>
    <t>98.10.03</t>
    <phoneticPr fontId="1" type="noConversion"/>
  </si>
  <si>
    <t>98.10.06</t>
    <phoneticPr fontId="1" type="noConversion"/>
  </si>
  <si>
    <t>98.10.08</t>
    <phoneticPr fontId="1" type="noConversion"/>
  </si>
  <si>
    <t>98.10.12-16</t>
    <phoneticPr fontId="1" type="noConversion"/>
  </si>
  <si>
    <t>98.10.18</t>
    <phoneticPr fontId="1" type="noConversion"/>
  </si>
  <si>
    <t>98.10.21</t>
    <phoneticPr fontId="1" type="noConversion"/>
  </si>
  <si>
    <t>98.10.24</t>
    <phoneticPr fontId="1" type="noConversion"/>
  </si>
  <si>
    <t>98.10.27-29</t>
    <phoneticPr fontId="1" type="noConversion"/>
  </si>
  <si>
    <t>98.11.4</t>
    <phoneticPr fontId="1" type="noConversion"/>
  </si>
  <si>
    <t>98.11.8</t>
    <phoneticPr fontId="1" type="noConversion"/>
  </si>
  <si>
    <t>98.11.10</t>
    <phoneticPr fontId="1" type="noConversion"/>
  </si>
  <si>
    <t>98.10.30-31-11.2</t>
    <phoneticPr fontId="1" type="noConversion"/>
  </si>
  <si>
    <t>領航者 進水 拆下來做更動</t>
  </si>
  <si>
    <t>黃金燈泡(100/80w歐司朗)</t>
    <phoneticPr fontId="1" type="noConversion"/>
  </si>
  <si>
    <t>前煞車感應器</t>
    <phoneticPr fontId="1" type="noConversion"/>
  </si>
  <si>
    <t>98.3.26</t>
    <phoneticPr fontId="1" type="noConversion"/>
  </si>
  <si>
    <t>領航者 裝上車</t>
    <phoneticPr fontId="1" type="noConversion"/>
  </si>
  <si>
    <t>98.06.05</t>
    <phoneticPr fontId="1" type="noConversion"/>
  </si>
  <si>
    <t>98.06.06</t>
    <phoneticPr fontId="1" type="noConversion"/>
  </si>
  <si>
    <t>98.06.17</t>
    <phoneticPr fontId="1" type="noConversion"/>
  </si>
  <si>
    <t>98.06.24</t>
    <phoneticPr fontId="1" type="noConversion"/>
  </si>
  <si>
    <t>98.07.20</t>
    <phoneticPr fontId="1" type="noConversion"/>
  </si>
  <si>
    <t>98.07.26</t>
    <phoneticPr fontId="1" type="noConversion"/>
  </si>
  <si>
    <t>改管</t>
    <phoneticPr fontId="1" type="noConversion"/>
  </si>
  <si>
    <t>98.07.29</t>
    <phoneticPr fontId="1" type="noConversion"/>
  </si>
  <si>
    <t>98.08.11</t>
    <phoneticPr fontId="1" type="noConversion"/>
  </si>
  <si>
    <t>98.07.05</t>
    <phoneticPr fontId="1" type="noConversion"/>
  </si>
  <si>
    <t>化油器加速幫浦延遲</t>
    <phoneticPr fontId="1" type="noConversion"/>
  </si>
  <si>
    <t>98.08.15</t>
    <phoneticPr fontId="1" type="noConversion"/>
  </si>
  <si>
    <t>改回原廠管</t>
    <phoneticPr fontId="1" type="noConversion"/>
  </si>
  <si>
    <t>98.08.22</t>
    <phoneticPr fontId="1" type="noConversion"/>
  </si>
  <si>
    <t>98.09.08</t>
    <phoneticPr fontId="1" type="noConversion"/>
  </si>
  <si>
    <t>98.09.11</t>
    <phoneticPr fontId="1" type="noConversion"/>
  </si>
  <si>
    <t>98.09.16</t>
    <phoneticPr fontId="1" type="noConversion"/>
  </si>
  <si>
    <t>更換原廠後避震(保固)</t>
    <phoneticPr fontId="1" type="noConversion"/>
  </si>
  <si>
    <t>98.09.27</t>
    <phoneticPr fontId="1" type="noConversion"/>
  </si>
  <si>
    <t>RCI LED方向燈(綠 18晶)</t>
    <phoneticPr fontId="1" type="noConversion"/>
  </si>
  <si>
    <t>加省油錠</t>
    <phoneticPr fontId="1" type="noConversion"/>
  </si>
  <si>
    <t>98.10.16</t>
    <phoneticPr fontId="1" type="noConversion"/>
  </si>
  <si>
    <t>換改裝普利珠  13克*6</t>
  </si>
  <si>
    <t>98.10.27</t>
    <phoneticPr fontId="1" type="noConversion"/>
  </si>
  <si>
    <t>98.11.5</t>
    <phoneticPr fontId="1" type="noConversion"/>
  </si>
  <si>
    <t>98.11.6</t>
    <phoneticPr fontId="1" type="noConversion"/>
  </si>
  <si>
    <t>98.11.8</t>
    <phoneticPr fontId="1" type="noConversion"/>
  </si>
  <si>
    <r>
      <t>速馬力-</t>
    </r>
    <r>
      <rPr>
        <sz val="12"/>
        <color rgb="FFFF0000"/>
        <rFont val="新細明體"/>
        <family val="1"/>
        <charset val="136"/>
        <scheme val="minor"/>
      </rPr>
      <t>1304</t>
    </r>
    <phoneticPr fontId="1" type="noConversion"/>
  </si>
  <si>
    <r>
      <t>速馬力10/50-</t>
    </r>
    <r>
      <rPr>
        <sz val="12"/>
        <color rgb="FFFF0000"/>
        <rFont val="新細明體"/>
        <family val="1"/>
        <charset val="136"/>
        <scheme val="minor"/>
      </rPr>
      <t>1085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3240</t>
    </r>
    <phoneticPr fontId="1" type="noConversion"/>
  </si>
  <si>
    <t>98.11.13</t>
    <phoneticPr fontId="1" type="noConversion"/>
  </si>
  <si>
    <t>98.11.14</t>
    <phoneticPr fontId="1" type="noConversion"/>
  </si>
  <si>
    <r>
      <t>速馬力10/50-</t>
    </r>
    <r>
      <rPr>
        <sz val="12"/>
        <color rgb="FFFF0000"/>
        <rFont val="新細明體"/>
        <family val="1"/>
        <charset val="136"/>
        <scheme val="minor"/>
      </rPr>
      <t>1158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2319</t>
    </r>
    <phoneticPr fontId="1" type="noConversion"/>
  </si>
  <si>
    <r>
      <t>速馬力(銀橘 混)-</t>
    </r>
    <r>
      <rPr>
        <sz val="12"/>
        <color rgb="FFFF0000"/>
        <rFont val="新細明體"/>
        <family val="1"/>
        <charset val="136"/>
        <scheme val="minor"/>
      </rPr>
      <t>1161</t>
    </r>
    <phoneticPr fontId="1" type="noConversion"/>
  </si>
  <si>
    <t>98.11.16</t>
    <phoneticPr fontId="1" type="noConversion"/>
  </si>
  <si>
    <t>98.11.19</t>
    <phoneticPr fontId="1" type="noConversion"/>
  </si>
  <si>
    <t>98.11.22</t>
    <phoneticPr fontId="1" type="noConversion"/>
  </si>
  <si>
    <t>加超奈磨汽油精</t>
    <phoneticPr fontId="1" type="noConversion"/>
  </si>
  <si>
    <t>98.11.26</t>
    <phoneticPr fontId="1" type="noConversion"/>
  </si>
  <si>
    <t>98.11.30</t>
    <phoneticPr fontId="1" type="noConversion"/>
  </si>
  <si>
    <t>98.12.01</t>
    <phoneticPr fontId="1" type="noConversion"/>
  </si>
  <si>
    <t>98.12.03</t>
    <phoneticPr fontId="1" type="noConversion"/>
  </si>
  <si>
    <t>98.12.05</t>
    <phoneticPr fontId="1" type="noConversion"/>
  </si>
  <si>
    <t>98.12.07</t>
    <phoneticPr fontId="1" type="noConversion"/>
  </si>
  <si>
    <t>98.12.11</t>
    <phoneticPr fontId="1" type="noConversion"/>
  </si>
  <si>
    <t>98.12.10</t>
    <phoneticPr fontId="1" type="noConversion"/>
  </si>
  <si>
    <t>98.12.14</t>
    <phoneticPr fontId="1" type="noConversion"/>
  </si>
  <si>
    <t>98.12.16</t>
    <phoneticPr fontId="1" type="noConversion"/>
  </si>
  <si>
    <t>98.12.19</t>
    <phoneticPr fontId="1" type="noConversion"/>
  </si>
  <si>
    <t>98.12.23</t>
    <phoneticPr fontId="1" type="noConversion"/>
  </si>
  <si>
    <t>98.12.25</t>
    <phoneticPr fontId="1" type="noConversion"/>
  </si>
  <si>
    <t>開始加98汽油</t>
  </si>
  <si>
    <t>換1500轉大彈簧 13*3 15*3珠子</t>
  </si>
  <si>
    <t>換回原廠舊大彈簧/全13克珠</t>
  </si>
  <si>
    <t>98.12.27</t>
    <phoneticPr fontId="1" type="noConversion"/>
  </si>
  <si>
    <r>
      <t>速馬力5/50-</t>
    </r>
    <r>
      <rPr>
        <sz val="12"/>
        <color rgb="FFFF0000"/>
        <rFont val="新細明體"/>
        <family val="1"/>
        <charset val="136"/>
        <scheme val="minor"/>
      </rPr>
      <t>923</t>
    </r>
    <phoneticPr fontId="1" type="noConversion"/>
  </si>
  <si>
    <t>98.12.30</t>
    <phoneticPr fontId="1" type="noConversion"/>
  </si>
  <si>
    <t>混和比調整 鎖緊1/4圈(怠速變更低)</t>
    <phoneticPr fontId="1" type="noConversion"/>
  </si>
  <si>
    <t>98.12.31</t>
    <phoneticPr fontId="1" type="noConversion"/>
  </si>
  <si>
    <t>99.01.01</t>
    <phoneticPr fontId="1" type="noConversion"/>
  </si>
  <si>
    <t>99.01.03</t>
    <phoneticPr fontId="1" type="noConversion"/>
  </si>
  <si>
    <t>99.01.07</t>
    <phoneticPr fontId="1" type="noConversion"/>
  </si>
  <si>
    <t>99.01.08</t>
    <phoneticPr fontId="1" type="noConversion"/>
  </si>
  <si>
    <t>99.01.10</t>
    <phoneticPr fontId="1" type="noConversion"/>
  </si>
  <si>
    <t>99.01.14</t>
    <phoneticPr fontId="1" type="noConversion"/>
  </si>
  <si>
    <t>混和比調整 鎖緊1/2圈</t>
    <phoneticPr fontId="1" type="noConversion"/>
  </si>
  <si>
    <t>99.01.20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</si>
  <si>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896</t>
    </r>
    <phoneticPr fontId="1" type="noConversion"/>
  </si>
  <si>
    <t>99.01.17-19</t>
    <phoneticPr fontId="1" type="noConversion"/>
  </si>
  <si>
    <t>99.01.26</t>
    <phoneticPr fontId="1" type="noConversion"/>
  </si>
  <si>
    <t>99.02.02</t>
    <phoneticPr fontId="1" type="noConversion"/>
  </si>
  <si>
    <t>99.02.04</t>
    <phoneticPr fontId="1" type="noConversion"/>
  </si>
  <si>
    <t>11克 12克 普利珠 起步7500rpm</t>
    <phoneticPr fontId="1" type="noConversion"/>
  </si>
  <si>
    <t>99.02.08</t>
    <phoneticPr fontId="1" type="noConversion"/>
  </si>
  <si>
    <t>99.02.09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</si>
  <si>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827</t>
    </r>
    <phoneticPr fontId="1" type="noConversion"/>
  </si>
  <si>
    <t>99.02.10</t>
    <phoneticPr fontId="1" type="noConversion"/>
  </si>
  <si>
    <t>99.02.12</t>
    <phoneticPr fontId="1" type="noConversion"/>
  </si>
  <si>
    <t>99.02.17</t>
    <phoneticPr fontId="1" type="noConversion"/>
  </si>
  <si>
    <t>99.02.20</t>
    <phoneticPr fontId="1" type="noConversion"/>
  </si>
  <si>
    <t>99.02.23</t>
    <phoneticPr fontId="1" type="noConversion"/>
  </si>
  <si>
    <t>99.02.24</t>
    <phoneticPr fontId="1" type="noConversion"/>
  </si>
  <si>
    <t>換座墊(鱷魚皮)</t>
    <phoneticPr fontId="1" type="noConversion"/>
  </si>
  <si>
    <t>99.02.25</t>
    <phoneticPr fontId="1" type="noConversion"/>
  </si>
  <si>
    <t>99.02.27</t>
    <phoneticPr fontId="1" type="noConversion"/>
  </si>
  <si>
    <t>99.03.02</t>
    <phoneticPr fontId="1" type="noConversion"/>
  </si>
  <si>
    <t>99.03.04</t>
    <phoneticPr fontId="1" type="noConversion"/>
  </si>
  <si>
    <t>99.03.07</t>
    <phoneticPr fontId="1" type="noConversion"/>
  </si>
  <si>
    <t>99.03.11</t>
    <phoneticPr fontId="1" type="noConversion"/>
  </si>
  <si>
    <t>99.03.14</t>
    <phoneticPr fontId="1" type="noConversion"/>
  </si>
  <si>
    <t>99.03.18</t>
    <phoneticPr fontId="1" type="noConversion"/>
  </si>
  <si>
    <t>99.03.19</t>
    <phoneticPr fontId="1" type="noConversion"/>
  </si>
  <si>
    <r>
      <t>速馬力5/50-</t>
    </r>
    <r>
      <rPr>
        <sz val="12"/>
        <color rgb="FFFF0000"/>
        <rFont val="新細明體"/>
        <family val="1"/>
        <charset val="136"/>
        <scheme val="minor"/>
      </rPr>
      <t>966</t>
    </r>
    <phoneticPr fontId="1" type="noConversion"/>
  </si>
  <si>
    <t>99.03.21</t>
    <phoneticPr fontId="1" type="noConversion"/>
  </si>
  <si>
    <t>99.03.23</t>
    <phoneticPr fontId="1" type="noConversion"/>
  </si>
  <si>
    <t>99.03.25</t>
    <phoneticPr fontId="1" type="noConversion"/>
  </si>
  <si>
    <t>99.03.29</t>
    <phoneticPr fontId="1" type="noConversion"/>
  </si>
  <si>
    <t>99.03.30</t>
    <phoneticPr fontId="1" type="noConversion"/>
  </si>
  <si>
    <t>99.03.31</t>
    <phoneticPr fontId="1" type="noConversion"/>
  </si>
  <si>
    <t>1500大彈簧 13 15珠</t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</si>
  <si>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>314</t>
    </r>
    <r>
      <rPr>
        <sz val="12"/>
        <color theme="1"/>
        <rFont val="新細明體"/>
        <family val="2"/>
        <charset val="136"/>
        <scheme val="minor"/>
      </rPr>
      <t xml:space="preserve"> </t>
    </r>
    <phoneticPr fontId="1" type="noConversion"/>
  </si>
  <si>
    <r>
      <t>GSX5/50-</t>
    </r>
    <r>
      <rPr>
        <sz val="12"/>
        <color rgb="FFFF0000"/>
        <rFont val="新細明體"/>
        <family val="1"/>
        <charset val="136"/>
        <scheme val="minor"/>
      </rPr>
      <t>999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</si>
  <si>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 xml:space="preserve">799  </t>
    </r>
    <r>
      <rPr>
        <sz val="12"/>
        <color theme="1"/>
        <rFont val="新細明體"/>
        <family val="2"/>
        <charset val="136"/>
        <scheme val="minor"/>
      </rPr>
      <t>濾心-</t>
    </r>
    <r>
      <rPr>
        <sz val="12"/>
        <color rgb="FFFF0000"/>
        <rFont val="新細明體"/>
        <family val="1"/>
        <charset val="136"/>
        <scheme val="minor"/>
      </rPr>
      <t>2400</t>
    </r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</si>
  <si>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>914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</si>
  <si>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sz val="12"/>
        <color theme="1"/>
        <rFont val="新細明體"/>
        <family val="1"/>
        <charset val="136"/>
        <scheme val="minor"/>
      </rPr>
      <t>殼牌10/40-</t>
    </r>
    <r>
      <rPr>
        <sz val="12"/>
        <color rgb="FFFF0000"/>
        <rFont val="新細明體"/>
        <family val="1"/>
        <charset val="136"/>
        <scheme val="minor"/>
      </rPr>
      <t>689</t>
    </r>
    <r>
      <rPr>
        <sz val="12"/>
        <color theme="1"/>
        <rFont val="新細明體"/>
        <family val="1"/>
        <charset val="136"/>
        <scheme val="minor"/>
      </rPr>
      <t xml:space="preserve"> </t>
    </r>
    <phoneticPr fontId="1" type="noConversion"/>
  </si>
  <si>
    <t xml:space="preserve">  </t>
    <phoneticPr fontId="1" type="noConversion"/>
  </si>
  <si>
    <r>
      <t>速馬力10/50-</t>
    </r>
    <r>
      <rPr>
        <sz val="12"/>
        <color rgb="FFFF0000"/>
        <rFont val="新細明體"/>
        <family val="1"/>
        <charset val="136"/>
        <scheme val="minor"/>
      </rPr>
      <t>1085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</si>
  <si>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速馬力10/50-</t>
    </r>
    <r>
      <rPr>
        <sz val="12"/>
        <color rgb="FFFF0000"/>
        <rFont val="新細明體"/>
        <family val="1"/>
        <charset val="136"/>
        <scheme val="minor"/>
      </rPr>
      <t>1070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</si>
  <si>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t>加超奈磨機油精  換前叉油 增加預載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</si>
  <si>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3389</t>
    </r>
    <phoneticPr fontId="1" type="noConversion"/>
  </si>
  <si>
    <r>
      <t>速馬力5/50-</t>
    </r>
    <r>
      <rPr>
        <sz val="12"/>
        <color rgb="FFFF0000"/>
        <rFont val="新細明體"/>
        <family val="1"/>
        <charset val="136"/>
        <scheme val="minor"/>
      </rPr>
      <t>748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3394</t>
    </r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</si>
  <si>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 xml:space="preserve">307 </t>
    </r>
    <r>
      <rPr>
        <sz val="12"/>
        <rFont val="新細明體"/>
        <family val="1"/>
        <charset val="136"/>
        <scheme val="minor"/>
      </rPr>
      <t>濾心-</t>
    </r>
    <r>
      <rPr>
        <sz val="12"/>
        <color rgb="FFFF0000"/>
        <rFont val="新細明體"/>
        <family val="1"/>
        <charset val="136"/>
        <scheme val="minor"/>
      </rPr>
      <t>314</t>
    </r>
    <phoneticPr fontId="1" type="noConversion"/>
  </si>
  <si>
    <r>
      <t>EP-6-</t>
    </r>
    <r>
      <rPr>
        <sz val="12"/>
        <color rgb="FFFF0000"/>
        <rFont val="新細明體"/>
        <family val="1"/>
        <charset val="136"/>
        <scheme val="minor"/>
      </rPr>
      <t xml:space="preserve">307 </t>
    </r>
    <phoneticPr fontId="1" type="noConversion"/>
  </si>
  <si>
    <r>
      <t>EP-6-</t>
    </r>
    <r>
      <rPr>
        <sz val="12"/>
        <color rgb="FFFF0000"/>
        <rFont val="新細明體"/>
        <family val="1"/>
        <charset val="136"/>
        <scheme val="minor"/>
      </rPr>
      <t>314</t>
    </r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</si>
  <si>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 xml:space="preserve">245 </t>
    </r>
    <r>
      <rPr>
        <sz val="12"/>
        <rFont val="新細明體"/>
        <family val="1"/>
        <charset val="136"/>
        <scheme val="minor"/>
      </rPr>
      <t>濾心-</t>
    </r>
    <r>
      <rPr>
        <sz val="12"/>
        <color rgb="FFFF0000"/>
        <rFont val="新細明體"/>
        <family val="1"/>
        <charset val="136"/>
        <scheme val="minor"/>
      </rPr>
      <t>245</t>
    </r>
    <phoneticPr fontId="1" type="noConversion"/>
  </si>
  <si>
    <r>
      <t>GSX5/50-</t>
    </r>
    <r>
      <rPr>
        <sz val="12"/>
        <color rgb="FFFF0000"/>
        <rFont val="新細明體"/>
        <family val="1"/>
        <charset val="136"/>
        <scheme val="minor"/>
      </rPr>
      <t xml:space="preserve">1099 </t>
    </r>
    <r>
      <rPr>
        <sz val="12"/>
        <rFont val="新細明體"/>
        <family val="1"/>
        <charset val="136"/>
        <scheme val="minor"/>
      </rPr>
      <t>濾心-</t>
    </r>
    <r>
      <rPr>
        <sz val="12"/>
        <color rgb="FFFF0000"/>
        <rFont val="新細明體"/>
        <family val="1"/>
        <charset val="136"/>
        <scheme val="minor"/>
      </rPr>
      <t>2098</t>
    </r>
    <phoneticPr fontId="1" type="noConversion"/>
  </si>
  <si>
    <r>
      <t xml:space="preserve"> EP-6-</t>
    </r>
    <r>
      <rPr>
        <sz val="12"/>
        <color rgb="FFFF0000"/>
        <rFont val="新細明體"/>
        <family val="1"/>
        <charset val="136"/>
        <scheme val="minor"/>
      </rPr>
      <t>245</t>
    </r>
    <r>
      <rPr>
        <sz val="12"/>
        <color theme="1"/>
        <rFont val="新細明體"/>
        <family val="2"/>
        <charset val="136"/>
        <scheme val="minor"/>
      </rPr>
      <t xml:space="preserve"> </t>
    </r>
    <phoneticPr fontId="1" type="noConversion"/>
  </si>
  <si>
    <r>
      <t xml:space="preserve"> EP-6-</t>
    </r>
    <r>
      <rPr>
        <sz val="12"/>
        <color rgb="FFFF0000"/>
        <rFont val="新細明體"/>
        <family val="1"/>
        <charset val="136"/>
        <scheme val="minor"/>
      </rPr>
      <t xml:space="preserve">1099 </t>
    </r>
    <phoneticPr fontId="1" type="noConversion"/>
  </si>
  <si>
    <r>
      <t xml:space="preserve"> EP-6-</t>
    </r>
    <r>
      <rPr>
        <sz val="12"/>
        <color rgb="FFFF0000"/>
        <rFont val="新細明體"/>
        <family val="1"/>
        <charset val="136"/>
        <scheme val="minor"/>
      </rPr>
      <t>999</t>
    </r>
    <phoneticPr fontId="1" type="noConversion"/>
  </si>
  <si>
    <r>
      <t xml:space="preserve"> EP-6-</t>
    </r>
    <r>
      <rPr>
        <sz val="12"/>
        <color rgb="FFFF0000"/>
        <rFont val="新細明體"/>
        <family val="1"/>
        <charset val="136"/>
        <scheme val="minor"/>
      </rPr>
      <t xml:space="preserve">799 </t>
    </r>
    <phoneticPr fontId="1" type="noConversion"/>
  </si>
  <si>
    <r>
      <t xml:space="preserve"> EP-6-</t>
    </r>
    <r>
      <rPr>
        <sz val="12"/>
        <color rgb="FFFF0000"/>
        <rFont val="新細明體"/>
        <family val="1"/>
        <charset val="136"/>
        <scheme val="minor"/>
      </rPr>
      <t>914</t>
    </r>
    <phoneticPr fontId="1" type="noConversion"/>
  </si>
  <si>
    <r>
      <t>EP-6-</t>
    </r>
    <r>
      <rPr>
        <sz val="12"/>
        <color rgb="FFFF0000"/>
        <rFont val="新細明體"/>
        <family val="1"/>
        <charset val="136"/>
        <scheme val="minor"/>
      </rPr>
      <t>468</t>
    </r>
    <phoneticPr fontId="1" type="noConversion"/>
  </si>
  <si>
    <r>
      <rPr>
        <sz val="12"/>
        <rFont val="新細明體"/>
        <family val="1"/>
        <charset val="136"/>
        <scheme val="minor"/>
      </rPr>
      <t>空濾-</t>
    </r>
    <r>
      <rPr>
        <sz val="12"/>
        <color rgb="FFFF0000"/>
        <rFont val="新細明體"/>
        <family val="1"/>
        <charset val="136"/>
        <scheme val="minor"/>
      </rPr>
      <t>5600</t>
    </r>
    <phoneticPr fontId="1" type="noConversion"/>
  </si>
  <si>
    <r>
      <t xml:space="preserve"> 速馬力85/140-</t>
    </r>
    <r>
      <rPr>
        <sz val="12"/>
        <color rgb="FFFF0000"/>
        <rFont val="新細明體"/>
        <family val="1"/>
        <charset val="136"/>
        <scheme val="minor"/>
      </rPr>
      <t>1085</t>
    </r>
    <phoneticPr fontId="1" type="noConversion"/>
  </si>
  <si>
    <t>速馬力85/140</t>
    <phoneticPr fontId="1" type="noConversion"/>
  </si>
  <si>
    <r>
      <t xml:space="preserve"> 速馬力85/140-</t>
    </r>
    <r>
      <rPr>
        <sz val="12"/>
        <color rgb="FFFF0000"/>
        <rFont val="新細明體"/>
        <family val="1"/>
        <charset val="136"/>
        <scheme val="minor"/>
      </rPr>
      <t>5911</t>
    </r>
    <phoneticPr fontId="1" type="noConversion"/>
  </si>
  <si>
    <t>99.03.31</t>
    <phoneticPr fontId="1" type="noConversion"/>
  </si>
  <si>
    <t>99.04.02</t>
    <phoneticPr fontId="1" type="noConversion"/>
  </si>
  <si>
    <t>原廠舊彈簧 11 12珠</t>
    <phoneticPr fontId="1" type="noConversion"/>
  </si>
  <si>
    <t>99.04.03</t>
    <phoneticPr fontId="1" type="noConversion"/>
  </si>
  <si>
    <t>99.04.06</t>
    <phoneticPr fontId="1" type="noConversion"/>
  </si>
  <si>
    <t>99.04.11</t>
    <phoneticPr fontId="1" type="noConversion"/>
  </si>
  <si>
    <t>99.04.14</t>
    <phoneticPr fontId="1" type="noConversion"/>
  </si>
  <si>
    <t>99.04.16</t>
    <phoneticPr fontId="1" type="noConversion"/>
  </si>
  <si>
    <t>99.04.19</t>
    <phoneticPr fontId="1" type="noConversion"/>
  </si>
  <si>
    <t>99.04.20</t>
    <phoneticPr fontId="1" type="noConversion"/>
  </si>
  <si>
    <t>99.04.21</t>
    <phoneticPr fontId="1" type="noConversion"/>
  </si>
  <si>
    <t>99.04.25</t>
    <phoneticPr fontId="1" type="noConversion"/>
  </si>
  <si>
    <t>99.04.25</t>
    <phoneticPr fontId="1" type="noConversion"/>
  </si>
  <si>
    <t>99.04.27</t>
    <phoneticPr fontId="1" type="noConversion"/>
  </si>
  <si>
    <t>普利珠 13 15</t>
    <phoneticPr fontId="1" type="noConversion"/>
  </si>
  <si>
    <t>99.04.30</t>
    <phoneticPr fontId="1" type="noConversion"/>
  </si>
  <si>
    <t>99.05.03</t>
    <phoneticPr fontId="1" type="noConversion"/>
  </si>
  <si>
    <t>99.05.04</t>
    <phoneticPr fontId="1" type="noConversion"/>
  </si>
  <si>
    <t>99.05.10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</si>
  <si>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1006</t>
    </r>
    <phoneticPr fontId="1" type="noConversion"/>
  </si>
  <si>
    <t>99.05.12</t>
    <phoneticPr fontId="1" type="noConversion"/>
  </si>
  <si>
    <t>99.05.12</t>
    <phoneticPr fontId="1" type="noConversion"/>
  </si>
  <si>
    <t>99.05.16</t>
    <phoneticPr fontId="1" type="noConversion"/>
  </si>
  <si>
    <t>前叉從灌油</t>
    <phoneticPr fontId="1" type="noConversion"/>
  </si>
  <si>
    <t>99.05.17</t>
    <phoneticPr fontId="1" type="noConversion"/>
  </si>
  <si>
    <r>
      <t>換前輪(TH-558)-</t>
    </r>
    <r>
      <rPr>
        <sz val="12"/>
        <color rgb="FFFF0000"/>
        <rFont val="新細明體"/>
        <family val="1"/>
        <charset val="136"/>
        <scheme val="minor"/>
      </rPr>
      <t>11058</t>
    </r>
    <r>
      <rPr>
        <sz val="12"/>
        <color theme="1"/>
        <rFont val="新細明體"/>
        <family val="2"/>
        <charset val="136"/>
        <scheme val="minor"/>
      </rPr>
      <t xml:space="preserve"> 舊前輪換到後輪-</t>
    </r>
    <r>
      <rPr>
        <sz val="12"/>
        <color rgb="FFFF0000"/>
        <rFont val="新細明體"/>
        <family val="1"/>
        <charset val="136"/>
        <scheme val="minor"/>
      </rPr>
      <t>13539</t>
    </r>
    <phoneticPr fontId="1" type="noConversion"/>
  </si>
  <si>
    <t>99.05.19</t>
    <phoneticPr fontId="1" type="noConversion"/>
  </si>
  <si>
    <t>99.05.21-22</t>
    <phoneticPr fontId="1" type="noConversion"/>
  </si>
  <si>
    <t>99.05.25</t>
    <phoneticPr fontId="1" type="noConversion"/>
  </si>
  <si>
    <t>99.05.28</t>
    <phoneticPr fontId="1" type="noConversion"/>
  </si>
  <si>
    <t>99.05.31</t>
    <phoneticPr fontId="1" type="noConversion"/>
  </si>
  <si>
    <t>99.06.03</t>
    <phoneticPr fontId="1" type="noConversion"/>
  </si>
  <si>
    <t>99.06.06</t>
    <phoneticPr fontId="1" type="noConversion"/>
  </si>
  <si>
    <t>99.06.08</t>
    <phoneticPr fontId="1" type="noConversion"/>
  </si>
  <si>
    <t>MOS管換回原廠管</t>
    <phoneticPr fontId="1" type="noConversion"/>
  </si>
  <si>
    <t>99.06.09</t>
    <phoneticPr fontId="1" type="noConversion"/>
  </si>
  <si>
    <t>99.06.14</t>
    <phoneticPr fontId="1" type="noConversion"/>
  </si>
  <si>
    <t>99.06.15</t>
    <phoneticPr fontId="1" type="noConversion"/>
  </si>
  <si>
    <t>2萬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</si>
  <si>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1144</t>
    </r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</si>
  <si>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983</t>
    </r>
    <phoneticPr fontId="1" type="noConversion"/>
  </si>
  <si>
    <r>
      <t>速馬力</t>
    </r>
    <r>
      <rPr>
        <sz val="12"/>
        <color theme="1"/>
        <rFont val="新細明體"/>
        <family val="1"/>
        <charset val="136"/>
        <scheme val="minor"/>
      </rPr>
      <t>10/40</t>
    </r>
    <r>
      <rPr>
        <sz val="12"/>
        <color theme="1"/>
        <rFont val="新細明體"/>
        <family val="2"/>
        <charset val="136"/>
        <scheme val="minor"/>
      </rPr>
      <t>-</t>
    </r>
    <r>
      <rPr>
        <sz val="12"/>
        <color rgb="FFFF0000"/>
        <rFont val="新細明體"/>
        <family val="1"/>
        <charset val="136"/>
        <scheme val="minor"/>
      </rPr>
      <t>816</t>
    </r>
    <phoneticPr fontId="1" type="noConversion"/>
  </si>
  <si>
    <r>
      <t>ALBEE5/60-</t>
    </r>
    <r>
      <rPr>
        <sz val="12"/>
        <color rgb="FFFF0000"/>
        <rFont val="新細明體"/>
        <family val="1"/>
        <charset val="136"/>
        <scheme val="minor"/>
      </rPr>
      <t xml:space="preserve">735 </t>
    </r>
    <r>
      <rPr>
        <sz val="12"/>
        <color theme="1"/>
        <rFont val="新細明體"/>
        <family val="1"/>
        <charset val="136"/>
        <scheme val="minor"/>
      </rPr>
      <t>濾心-</t>
    </r>
    <r>
      <rPr>
        <sz val="12"/>
        <color rgb="FFFF0000"/>
        <rFont val="新細明體"/>
        <family val="1"/>
        <charset val="136"/>
        <scheme val="minor"/>
      </rPr>
      <t>5650</t>
    </r>
    <phoneticPr fontId="1" type="noConversion"/>
  </si>
  <si>
    <r>
      <t>空濾-</t>
    </r>
    <r>
      <rPr>
        <sz val="12"/>
        <color rgb="FFFF0000"/>
        <rFont val="新細明體"/>
        <family val="1"/>
        <charset val="136"/>
        <scheme val="minor"/>
      </rPr>
      <t>5650</t>
    </r>
    <phoneticPr fontId="1" type="noConversion"/>
  </si>
  <si>
    <t>99.06.18</t>
    <phoneticPr fontId="1" type="noConversion"/>
  </si>
  <si>
    <t>99.06.22</t>
    <phoneticPr fontId="1" type="noConversion"/>
  </si>
  <si>
    <t>99.06.26</t>
    <phoneticPr fontId="1" type="noConversion"/>
  </si>
  <si>
    <t>99.06.28</t>
    <phoneticPr fontId="1" type="noConversion"/>
  </si>
  <si>
    <r>
      <t>ML50 後輪-</t>
    </r>
    <r>
      <rPr>
        <sz val="12"/>
        <color rgb="FFFF0000"/>
        <rFont val="新細明體"/>
        <family val="1"/>
        <charset val="136"/>
        <scheme val="minor"/>
      </rPr>
      <t>6851</t>
    </r>
    <phoneticPr fontId="1" type="noConversion"/>
  </si>
  <si>
    <t>前叉從灌 15w*50 30w*40</t>
    <phoneticPr fontId="1" type="noConversion"/>
  </si>
  <si>
    <t>99.06.29</t>
    <phoneticPr fontId="1" type="noConversion"/>
  </si>
  <si>
    <t>改回MOS管</t>
    <phoneticPr fontId="1" type="noConversion"/>
  </si>
  <si>
    <r>
      <t>空濾-</t>
    </r>
    <r>
      <rPr>
        <sz val="12"/>
        <color rgb="FFFF0000"/>
        <rFont val="新細明體"/>
        <family val="1"/>
        <charset val="136"/>
        <scheme val="minor"/>
      </rPr>
      <t>3950</t>
    </r>
    <phoneticPr fontId="1" type="noConversion"/>
  </si>
  <si>
    <r>
      <t>火星塞(台製)-</t>
    </r>
    <r>
      <rPr>
        <sz val="12"/>
        <color rgb="FFFF0000"/>
        <rFont val="新細明體"/>
        <family val="1"/>
        <charset val="136"/>
        <scheme val="minor"/>
      </rPr>
      <t>9940</t>
    </r>
    <phoneticPr fontId="1" type="noConversion"/>
  </si>
  <si>
    <t>區軸箱右蓋 油封 墊片 原廠管</t>
    <phoneticPr fontId="1" type="noConversion"/>
  </si>
  <si>
    <t>換回MOS管</t>
    <phoneticPr fontId="1" type="noConversion"/>
  </si>
  <si>
    <t>99.07.01</t>
    <phoneticPr fontId="1" type="noConversion"/>
  </si>
  <si>
    <t>99.07.04</t>
    <phoneticPr fontId="1" type="noConversion"/>
  </si>
  <si>
    <t>99.07.05</t>
    <phoneticPr fontId="1" type="noConversion"/>
  </si>
  <si>
    <t>疑似進氣歧管破裂(待速不穩定)</t>
    <phoneticPr fontId="1" type="noConversion"/>
  </si>
  <si>
    <t>99.07.09</t>
    <phoneticPr fontId="1" type="noConversion"/>
  </si>
  <si>
    <t>99.07.11</t>
    <phoneticPr fontId="1" type="noConversion"/>
  </si>
  <si>
    <t>99.07.10</t>
    <phoneticPr fontId="1" type="noConversion"/>
  </si>
  <si>
    <t>99.07.12</t>
    <phoneticPr fontId="1" type="noConversion"/>
  </si>
  <si>
    <t>99.07.24</t>
    <phoneticPr fontId="1" type="noConversion"/>
  </si>
  <si>
    <t>24耐</t>
    <phoneticPr fontId="1" type="noConversion"/>
  </si>
  <si>
    <t>99.07.23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</si>
  <si>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1303</t>
    </r>
    <phoneticPr fontId="1" type="noConversion"/>
  </si>
  <si>
    <t>99.07.26</t>
    <phoneticPr fontId="1" type="noConversion"/>
  </si>
  <si>
    <t>99.07.31</t>
    <phoneticPr fontId="1" type="noConversion"/>
  </si>
  <si>
    <t>99.08.02</t>
    <phoneticPr fontId="1" type="noConversion"/>
  </si>
  <si>
    <t>手工楓葉盤 手工套環</t>
    <phoneticPr fontId="1" type="noConversion"/>
  </si>
  <si>
    <t>99.08.06</t>
    <phoneticPr fontId="1" type="noConversion"/>
  </si>
  <si>
    <t>99.08.08</t>
    <phoneticPr fontId="1" type="noConversion"/>
  </si>
  <si>
    <t>99.08.11</t>
    <phoneticPr fontId="1" type="noConversion"/>
  </si>
  <si>
    <t>99.08.11</t>
    <phoneticPr fontId="1" type="noConversion"/>
  </si>
  <si>
    <t>99.08.13</t>
    <phoneticPr fontId="1" type="noConversion"/>
  </si>
  <si>
    <t>99.08.19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</si>
  <si>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829</t>
    </r>
    <phoneticPr fontId="1" type="noConversion"/>
  </si>
  <si>
    <t>99.08.19</t>
    <phoneticPr fontId="1" type="noConversion"/>
  </si>
  <si>
    <t>99.08.20</t>
    <phoneticPr fontId="1" type="noConversion"/>
  </si>
  <si>
    <t>99.08.22</t>
    <phoneticPr fontId="1" type="noConversion"/>
  </si>
  <si>
    <t>99.08.26</t>
    <phoneticPr fontId="1" type="noConversion"/>
  </si>
  <si>
    <t>15 10 珠 魚眼45w安定器 3000k 仿E46</t>
    <phoneticPr fontId="1" type="noConversion"/>
  </si>
  <si>
    <t>99.09.02</t>
    <phoneticPr fontId="1" type="noConversion"/>
  </si>
  <si>
    <t>99.09.12</t>
    <phoneticPr fontId="1" type="noConversion"/>
  </si>
  <si>
    <t>99.09.15</t>
    <phoneticPr fontId="1" type="noConversion"/>
  </si>
  <si>
    <t>99.09.18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</si>
  <si>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890</t>
    </r>
    <phoneticPr fontId="1" type="noConversion"/>
  </si>
  <si>
    <t>湯淺 TTZ10S</t>
    <phoneticPr fontId="1" type="noConversion"/>
  </si>
  <si>
    <t>99.09.21</t>
    <phoneticPr fontId="1" type="noConversion"/>
  </si>
  <si>
    <t>99.09.22</t>
    <phoneticPr fontId="1" type="noConversion"/>
  </si>
  <si>
    <t>整流器強化</t>
    <phoneticPr fontId="1" type="noConversion"/>
  </si>
  <si>
    <t>99.09.23</t>
  </si>
  <si>
    <t>99.09.27</t>
    <phoneticPr fontId="1" type="noConversion"/>
  </si>
  <si>
    <t>99.09.28</t>
    <phoneticPr fontId="1" type="noConversion"/>
  </si>
  <si>
    <t>99.10.01</t>
    <phoneticPr fontId="1" type="noConversion"/>
  </si>
  <si>
    <t>99.10.06-10</t>
    <phoneticPr fontId="1" type="noConversion"/>
  </si>
  <si>
    <t>99.10.-14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</si>
  <si>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5232</t>
    </r>
    <phoneticPr fontId="1" type="noConversion"/>
  </si>
  <si>
    <r>
      <t>空濾-</t>
    </r>
    <r>
      <rPr>
        <sz val="12"/>
        <color rgb="FFFF0000"/>
        <rFont val="新細明體"/>
        <family val="1"/>
        <charset val="136"/>
        <scheme val="minor"/>
      </rPr>
      <t>5232</t>
    </r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</si>
  <si>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1017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2532</t>
    </r>
    <phoneticPr fontId="1" type="noConversion"/>
  </si>
  <si>
    <t>愛鐵強</t>
    <phoneticPr fontId="1" type="noConversion"/>
  </si>
  <si>
    <t>55w安定器</t>
    <phoneticPr fontId="1" type="noConversion"/>
  </si>
  <si>
    <r>
      <t>換改裝來另-</t>
    </r>
    <r>
      <rPr>
        <sz val="12"/>
        <color rgb="FFFF0000"/>
        <rFont val="新細明體"/>
        <family val="1"/>
        <charset val="136"/>
        <scheme val="minor"/>
      </rPr>
      <t>17391</t>
    </r>
    <r>
      <rPr>
        <sz val="12"/>
        <color theme="1"/>
        <rFont val="新細明體"/>
        <family val="2"/>
        <charset val="136"/>
        <scheme val="minor"/>
      </rPr>
      <t>~MOS拉桿~傳動濾棉</t>
    </r>
    <phoneticPr fontId="1" type="noConversion"/>
  </si>
  <si>
    <t>99.10.18</t>
    <phoneticPr fontId="1" type="noConversion"/>
  </si>
  <si>
    <t>改加92汽油</t>
    <phoneticPr fontId="1" type="noConversion"/>
  </si>
  <si>
    <t>99.10.21-24</t>
    <phoneticPr fontId="1" type="noConversion"/>
  </si>
  <si>
    <t>改加95</t>
    <phoneticPr fontId="1" type="noConversion"/>
  </si>
  <si>
    <t>99.11.03</t>
    <phoneticPr fontId="1" type="noConversion"/>
  </si>
  <si>
    <t>99.11.08</t>
    <phoneticPr fontId="1" type="noConversion"/>
  </si>
  <si>
    <t>99.11.11</t>
    <phoneticPr fontId="1" type="noConversion"/>
  </si>
  <si>
    <t>99.11.16</t>
    <phoneticPr fontId="1" type="noConversion"/>
  </si>
  <si>
    <t>99.11.17</t>
    <phoneticPr fontId="1" type="noConversion"/>
  </si>
  <si>
    <t>61汽缸 110油嘴 空濾挖洞 傳動調效中..</t>
    <phoneticPr fontId="1" type="noConversion"/>
  </si>
  <si>
    <t>99.11.19</t>
    <phoneticPr fontId="1" type="noConversion"/>
  </si>
  <si>
    <t>99.11.21</t>
    <phoneticPr fontId="1" type="noConversion"/>
  </si>
  <si>
    <t>s1高凸 圓昌傳動組 燈杯</t>
    <phoneticPr fontId="1" type="noConversion"/>
  </si>
  <si>
    <t>99.11.20</t>
    <phoneticPr fontId="1" type="noConversion"/>
  </si>
  <si>
    <t>99.11.22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</si>
  <si>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1193</t>
    </r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</si>
  <si>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>558</t>
    </r>
    <phoneticPr fontId="1" type="noConversion"/>
  </si>
  <si>
    <t>99.11.23</t>
    <phoneticPr fontId="1" type="noConversion"/>
  </si>
  <si>
    <t>混和比1圈半</t>
    <phoneticPr fontId="1" type="noConversion"/>
  </si>
  <si>
    <t>混和比調一圈</t>
    <phoneticPr fontId="1" type="noConversion"/>
  </si>
  <si>
    <t>99.11.26</t>
    <phoneticPr fontId="1" type="noConversion"/>
  </si>
  <si>
    <t>99.11.27</t>
    <phoneticPr fontId="1" type="noConversion"/>
  </si>
  <si>
    <t>99.11.29</t>
    <phoneticPr fontId="1" type="noConversion"/>
  </si>
  <si>
    <t>雙槍半套..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</si>
  <si>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1738</t>
    </r>
    <phoneticPr fontId="1" type="noConversion"/>
  </si>
  <si>
    <t>99.11.29</t>
    <phoneticPr fontId="1" type="noConversion"/>
  </si>
  <si>
    <r>
      <t>原場10/40(金)-</t>
    </r>
    <r>
      <rPr>
        <sz val="12"/>
        <color rgb="FFFF0000"/>
        <rFont val="新細明體"/>
        <family val="1"/>
        <charset val="136"/>
        <scheme val="minor"/>
      </rPr>
      <t>522</t>
    </r>
    <phoneticPr fontId="1" type="noConversion"/>
  </si>
  <si>
    <t>猴子手工管</t>
    <phoneticPr fontId="1" type="noConversion"/>
  </si>
  <si>
    <t>99.07.19</t>
    <phoneticPr fontId="1" type="noConversion"/>
  </si>
  <si>
    <t>99.12.1-2-3</t>
    <phoneticPr fontId="1" type="noConversion"/>
  </si>
  <si>
    <t>99.12.03</t>
    <phoneticPr fontId="1" type="noConversion"/>
  </si>
  <si>
    <t>99.12.04</t>
    <phoneticPr fontId="1" type="noConversion"/>
  </si>
  <si>
    <t>雙槍全套 nex後避震 白鐵螺絲</t>
    <phoneticPr fontId="1" type="noConversion"/>
  </si>
  <si>
    <t>99.12.05</t>
    <phoneticPr fontId="1" type="noConversion"/>
  </si>
  <si>
    <t>99.12.07</t>
    <phoneticPr fontId="1" type="noConversion"/>
  </si>
  <si>
    <t>99.12.08</t>
    <phoneticPr fontId="1" type="noConversion"/>
  </si>
  <si>
    <t>99.12.10</t>
    <phoneticPr fontId="1" type="noConversion"/>
  </si>
  <si>
    <t>99.12.12</t>
    <phoneticPr fontId="1" type="noConversion"/>
  </si>
  <si>
    <t>99.12.14</t>
    <phoneticPr fontId="1" type="noConversion"/>
  </si>
  <si>
    <t>拆火星塞電阻 混和比一圈半</t>
    <phoneticPr fontId="1" type="noConversion"/>
  </si>
  <si>
    <t>99.12.17</t>
    <phoneticPr fontId="1" type="noConversion"/>
  </si>
  <si>
    <t>99.12.18</t>
    <phoneticPr fontId="1" type="noConversion"/>
  </si>
  <si>
    <t>99.12.19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</si>
  <si>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800</t>
    </r>
    <phoneticPr fontId="1" type="noConversion"/>
  </si>
  <si>
    <t>99.12.21</t>
    <phoneticPr fontId="1" type="noConversion"/>
  </si>
  <si>
    <t>99.12.23</t>
    <phoneticPr fontId="1" type="noConversion"/>
  </si>
  <si>
    <t>99.12.23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</si>
  <si>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1180</t>
    </r>
    <phoneticPr fontId="1" type="noConversion"/>
  </si>
  <si>
    <t>齒輪箱拖一齒(阪井)</t>
    <phoneticPr fontId="1" type="noConversion"/>
  </si>
  <si>
    <t>99.12.25</t>
    <phoneticPr fontId="1" type="noConversion"/>
  </si>
  <si>
    <t>99.12.26</t>
    <phoneticPr fontId="1" type="noConversion"/>
  </si>
  <si>
    <t>99.12.28</t>
    <phoneticPr fontId="1" type="noConversion"/>
  </si>
  <si>
    <t>99.12.30</t>
    <phoneticPr fontId="1" type="noConversion"/>
  </si>
  <si>
    <t>改回原廠齒</t>
    <phoneticPr fontId="1" type="noConversion"/>
  </si>
  <si>
    <t>手工盤 15克 新原廠大彈簧</t>
    <phoneticPr fontId="1" type="noConversion"/>
  </si>
  <si>
    <t>100.01.01</t>
    <phoneticPr fontId="1" type="noConversion"/>
  </si>
  <si>
    <t>100.01.03</t>
    <phoneticPr fontId="1" type="noConversion"/>
  </si>
  <si>
    <t>100.01.05</t>
    <phoneticPr fontId="1" type="noConversion"/>
  </si>
  <si>
    <t>100.01.09</t>
    <phoneticPr fontId="1" type="noConversion"/>
  </si>
  <si>
    <t>100.01.10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</si>
  <si>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986</t>
    </r>
    <phoneticPr fontId="1" type="noConversion"/>
  </si>
  <si>
    <t>100.01.12</t>
    <phoneticPr fontId="1" type="noConversion"/>
  </si>
  <si>
    <t>100.01.15</t>
    <phoneticPr fontId="1" type="noConversion"/>
  </si>
  <si>
    <t>開閉盤 圓昌傳動</t>
    <phoneticPr fontId="1" type="noConversion"/>
  </si>
  <si>
    <t>100.01.16</t>
    <phoneticPr fontId="1" type="noConversion"/>
  </si>
  <si>
    <t>100.01.17</t>
    <phoneticPr fontId="1" type="noConversion"/>
  </si>
  <si>
    <t>100.01.18</t>
    <phoneticPr fontId="1" type="noConversion"/>
  </si>
  <si>
    <t>100.01.20</t>
    <phoneticPr fontId="1" type="noConversion"/>
  </si>
  <si>
    <t>100.01.21</t>
    <phoneticPr fontId="1" type="noConversion"/>
  </si>
  <si>
    <t>100.01.23</t>
    <phoneticPr fontId="1" type="noConversion"/>
  </si>
  <si>
    <t>100.01.25</t>
    <phoneticPr fontId="1" type="noConversion"/>
  </si>
  <si>
    <t>普利珠11 13</t>
    <phoneticPr fontId="1" type="noConversion"/>
  </si>
  <si>
    <t>100.01.26</t>
    <phoneticPr fontId="1" type="noConversion"/>
  </si>
  <si>
    <t>100.01.30</t>
    <phoneticPr fontId="1" type="noConversion"/>
  </si>
  <si>
    <t>油量</t>
    <phoneticPr fontId="1" type="noConversion"/>
  </si>
  <si>
    <r>
      <t>EP-6-</t>
    </r>
    <r>
      <rPr>
        <sz val="12"/>
        <color rgb="FFFF0000"/>
        <rFont val="新細明體"/>
        <family val="1"/>
        <charset val="136"/>
        <scheme val="minor"/>
      </rPr>
      <t>1582</t>
    </r>
    <phoneticPr fontId="1" type="noConversion"/>
  </si>
  <si>
    <t>100.02.01</t>
    <phoneticPr fontId="1" type="noConversion"/>
  </si>
  <si>
    <t>100.02.03</t>
    <phoneticPr fontId="1" type="noConversion"/>
  </si>
  <si>
    <t>100.02.07</t>
    <phoneticPr fontId="1" type="noConversion"/>
  </si>
  <si>
    <t>100.02.15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</si>
  <si>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1086</t>
    </r>
    <phoneticPr fontId="1" type="noConversion"/>
  </si>
  <si>
    <t>汽門.進排氣道.歧管加大 混和比2圈 間隙15 17 汽門彈簧</t>
    <phoneticPr fontId="1" type="noConversion"/>
  </si>
  <si>
    <t>100.02.19</t>
    <phoneticPr fontId="1" type="noConversion"/>
  </si>
  <si>
    <t>100.02.20</t>
    <phoneticPr fontId="1" type="noConversion"/>
  </si>
  <si>
    <t>elig來另</t>
    <phoneticPr fontId="1" type="noConversion"/>
  </si>
  <si>
    <t>混和比1圈半 間隙 9 13</t>
    <phoneticPr fontId="1" type="noConversion"/>
  </si>
  <si>
    <t>100.02.21</t>
    <phoneticPr fontId="1" type="noConversion"/>
  </si>
  <si>
    <t>100.02.24</t>
    <phoneticPr fontId="1" type="noConversion"/>
  </si>
  <si>
    <t>100.02.26</t>
    <phoneticPr fontId="1" type="noConversion"/>
  </si>
  <si>
    <t>100.02.27</t>
    <phoneticPr fontId="1" type="noConversion"/>
  </si>
  <si>
    <t>100.02.28</t>
    <phoneticPr fontId="1" type="noConversion"/>
  </si>
  <si>
    <t>100.03.02</t>
    <phoneticPr fontId="1" type="noConversion"/>
  </si>
  <si>
    <t>100.03.04</t>
    <phoneticPr fontId="1" type="noConversion"/>
  </si>
  <si>
    <t>100.03.07</t>
    <phoneticPr fontId="1" type="noConversion"/>
  </si>
  <si>
    <t>99.01.21</t>
    <phoneticPr fontId="1" type="noConversion"/>
  </si>
  <si>
    <t>100.03.08</t>
    <phoneticPr fontId="1" type="noConversion"/>
  </si>
  <si>
    <t>100.03.12</t>
    <phoneticPr fontId="1" type="noConversion"/>
  </si>
  <si>
    <t>100.03.11</t>
    <phoneticPr fontId="1" type="noConversion"/>
  </si>
  <si>
    <t>100.03.15</t>
    <phoneticPr fontId="1" type="noConversion"/>
  </si>
  <si>
    <r>
      <t>殼牌10/40-</t>
    </r>
    <r>
      <rPr>
        <sz val="12"/>
        <color rgb="FFFF0000"/>
        <rFont val="新細明體"/>
        <family val="1"/>
        <charset val="136"/>
        <scheme val="minor"/>
      </rPr>
      <t>888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4840</t>
    </r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</si>
  <si>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1064</t>
    </r>
    <phoneticPr fontId="1" type="noConversion"/>
  </si>
  <si>
    <t>100.03.17</t>
    <phoneticPr fontId="1" type="noConversion"/>
  </si>
  <si>
    <t>100.03.19</t>
    <phoneticPr fontId="1" type="noConversion"/>
  </si>
  <si>
    <t>空濾三個洞 混和比兩圈</t>
    <phoneticPr fontId="1" type="noConversion"/>
  </si>
  <si>
    <t>100.03.21</t>
    <phoneticPr fontId="1" type="noConversion"/>
  </si>
  <si>
    <t>加史班哲</t>
    <phoneticPr fontId="1" type="noConversion"/>
  </si>
  <si>
    <t>100.03.23</t>
    <phoneticPr fontId="1" type="noConversion"/>
  </si>
  <si>
    <t>100.03.28</t>
    <phoneticPr fontId="1" type="noConversion"/>
  </si>
  <si>
    <t>100.03.29</t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</si>
  <si>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932</t>
    </r>
    <phoneticPr fontId="1" type="noConversion"/>
  </si>
  <si>
    <t>100.03.28</t>
    <phoneticPr fontId="1" type="noConversion"/>
  </si>
  <si>
    <t>100.03.31</t>
    <phoneticPr fontId="1" type="noConversion"/>
  </si>
  <si>
    <t>100.04.08</t>
    <phoneticPr fontId="1" type="noConversion"/>
  </si>
  <si>
    <t>100.04.10</t>
    <phoneticPr fontId="1" type="noConversion"/>
  </si>
  <si>
    <t xml:space="preserve"> 廢二次</t>
    <phoneticPr fontId="1" type="noConversion"/>
  </si>
  <si>
    <r>
      <t>空濾-</t>
    </r>
    <r>
      <rPr>
        <sz val="12"/>
        <color rgb="FFFF0000"/>
        <rFont val="新細明體"/>
        <family val="1"/>
        <charset val="136"/>
        <scheme val="minor"/>
      </rPr>
      <t>3193</t>
    </r>
    <phoneticPr fontId="1" type="noConversion"/>
  </si>
  <si>
    <r>
      <t>空濾-</t>
    </r>
    <r>
      <rPr>
        <sz val="12"/>
        <color rgb="FFFF0000"/>
        <rFont val="新細明體"/>
        <family val="1"/>
        <charset val="136"/>
        <scheme val="minor"/>
      </rPr>
      <t>4840</t>
    </r>
    <phoneticPr fontId="1" type="noConversion"/>
  </si>
  <si>
    <t>100.04.12</t>
    <phoneticPr fontId="1" type="noConversion"/>
  </si>
  <si>
    <t>100.04.17</t>
    <phoneticPr fontId="1" type="noConversion"/>
  </si>
  <si>
    <t>100.04.14</t>
    <phoneticPr fontId="1" type="noConversion"/>
  </si>
  <si>
    <t>100.04.19</t>
    <phoneticPr fontId="1" type="noConversion"/>
  </si>
  <si>
    <r>
      <t>前輪換bt39-</t>
    </r>
    <r>
      <rPr>
        <sz val="12"/>
        <color rgb="FFFF0000"/>
        <rFont val="新細明體"/>
        <family val="1"/>
        <charset val="136"/>
        <scheme val="minor"/>
      </rPr>
      <t>14712</t>
    </r>
    <phoneticPr fontId="1" type="noConversion"/>
  </si>
  <si>
    <t>100.04.22</t>
    <phoneticPr fontId="1" type="noConversion"/>
  </si>
  <si>
    <t>100.04.24</t>
    <phoneticPr fontId="1" type="noConversion"/>
  </si>
  <si>
    <t>100.04.24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</si>
  <si>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340</t>
    </r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</si>
  <si>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1095</t>
    </r>
    <phoneticPr fontId="1" type="noConversion"/>
  </si>
  <si>
    <r>
      <t>EP-6-</t>
    </r>
    <r>
      <rPr>
        <sz val="12"/>
        <color rgb="FFFF0000"/>
        <rFont val="新細明體"/>
        <family val="1"/>
        <charset val="136"/>
        <scheme val="minor"/>
      </rPr>
      <t>4019</t>
    </r>
    <phoneticPr fontId="1" type="noConversion"/>
  </si>
  <si>
    <t>100.04.25</t>
    <phoneticPr fontId="1" type="noConversion"/>
  </si>
  <si>
    <t>後煞車皮(立升)</t>
  </si>
  <si>
    <t>100.04.25</t>
    <phoneticPr fontId="1" type="noConversion"/>
  </si>
  <si>
    <t>100.04.28</t>
    <phoneticPr fontId="1" type="noConversion"/>
  </si>
  <si>
    <t>100.04.29</t>
    <phoneticPr fontId="1" type="noConversion"/>
  </si>
  <si>
    <t>原廠皮帶 10 12 普利珠</t>
    <phoneticPr fontId="1" type="noConversion"/>
  </si>
  <si>
    <t>100.05.02</t>
    <phoneticPr fontId="1" type="noConversion"/>
  </si>
  <si>
    <t>100.05.01</t>
    <phoneticPr fontId="1" type="noConversion"/>
  </si>
  <si>
    <t>100.05.06</t>
    <phoneticPr fontId="1" type="noConversion"/>
  </si>
  <si>
    <t>100.05.08</t>
    <phoneticPr fontId="1" type="noConversion"/>
  </si>
  <si>
    <t>100.05.13</t>
    <phoneticPr fontId="1" type="noConversion"/>
  </si>
  <si>
    <t>100.05.16</t>
    <phoneticPr fontId="1" type="noConversion"/>
  </si>
  <si>
    <r>
      <t>老爸牌機油15w/40 -</t>
    </r>
    <r>
      <rPr>
        <sz val="12"/>
        <color rgb="FFFF0000"/>
        <rFont val="新細明體"/>
        <family val="1"/>
        <charset val="136"/>
        <scheme val="minor"/>
      </rPr>
      <t>898</t>
    </r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</si>
  <si>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898</t>
    </r>
    <phoneticPr fontId="1" type="noConversion"/>
  </si>
  <si>
    <r>
      <t>速馬力10/40-</t>
    </r>
    <r>
      <rPr>
        <sz val="12"/>
        <color rgb="FFFF0000"/>
        <rFont val="新細明體"/>
        <family val="1"/>
        <charset val="136"/>
        <scheme val="minor"/>
      </rPr>
      <t>928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4917</t>
    </r>
    <phoneticPr fontId="1" type="noConversion"/>
  </si>
  <si>
    <t>100.05.18</t>
    <phoneticPr fontId="1" type="noConversion"/>
  </si>
  <si>
    <t>100.05.21</t>
    <phoneticPr fontId="1" type="noConversion"/>
  </si>
  <si>
    <t>100.05.22</t>
    <phoneticPr fontId="1" type="noConversion"/>
  </si>
  <si>
    <t>普利珠 7.5 12</t>
    <phoneticPr fontId="1" type="noConversion"/>
  </si>
  <si>
    <t>100.05.24</t>
    <phoneticPr fontId="1" type="noConversion"/>
  </si>
  <si>
    <t>100.05.27</t>
    <phoneticPr fontId="1" type="noConversion"/>
  </si>
  <si>
    <t>108油嘴</t>
    <phoneticPr fontId="1" type="noConversion"/>
  </si>
  <si>
    <t>100.05.29</t>
    <phoneticPr fontId="1" type="noConversion"/>
  </si>
  <si>
    <t>100.06.01</t>
    <phoneticPr fontId="1" type="noConversion"/>
  </si>
  <si>
    <t>100.06.07</t>
    <phoneticPr fontId="1" type="noConversion"/>
  </si>
  <si>
    <t>100.06.10</t>
    <phoneticPr fontId="1" type="noConversion"/>
  </si>
  <si>
    <t>100.06.10</t>
    <phoneticPr fontId="1" type="noConversion"/>
  </si>
  <si>
    <t>100.06.13</t>
    <phoneticPr fontId="1" type="noConversion"/>
  </si>
  <si>
    <t>100.06.17</t>
    <phoneticPr fontId="1" type="noConversion"/>
  </si>
  <si>
    <t>100.06.21</t>
    <phoneticPr fontId="1" type="noConversion"/>
  </si>
  <si>
    <t>100.06.23</t>
    <phoneticPr fontId="1" type="noConversion"/>
  </si>
  <si>
    <t>100.06.25</t>
    <phoneticPr fontId="1" type="noConversion"/>
  </si>
  <si>
    <t>100.06.28</t>
    <phoneticPr fontId="1" type="noConversion"/>
  </si>
  <si>
    <t>100.07.02</t>
    <phoneticPr fontId="1" type="noConversion"/>
  </si>
  <si>
    <t>100.07.04</t>
    <phoneticPr fontId="1" type="noConversion"/>
  </si>
  <si>
    <t>100.07.03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</si>
  <si>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1125</t>
    </r>
    <phoneticPr fontId="1" type="noConversion"/>
  </si>
  <si>
    <t>100.07.01</t>
    <phoneticPr fontId="1" type="noConversion"/>
  </si>
  <si>
    <t>100.07.07</t>
    <phoneticPr fontId="1" type="noConversion"/>
  </si>
  <si>
    <t>100.07.13</t>
    <phoneticPr fontId="1" type="noConversion"/>
  </si>
  <si>
    <t>100.07.14</t>
    <phoneticPr fontId="1" type="noConversion"/>
  </si>
  <si>
    <t>100.07.18</t>
    <phoneticPr fontId="1" type="noConversion"/>
  </si>
  <si>
    <t>100.07.19</t>
    <phoneticPr fontId="1" type="noConversion"/>
  </si>
  <si>
    <t>100.07.20</t>
    <phoneticPr fontId="1" type="noConversion"/>
  </si>
  <si>
    <t>100.07.22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</si>
  <si>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906</t>
    </r>
    <phoneticPr fontId="1" type="noConversion"/>
  </si>
  <si>
    <t>100.07.24</t>
    <phoneticPr fontId="1" type="noConversion"/>
  </si>
  <si>
    <t>100.08.05</t>
    <phoneticPr fontId="1" type="noConversion"/>
  </si>
  <si>
    <t>100.08.01</t>
    <phoneticPr fontId="1" type="noConversion"/>
  </si>
  <si>
    <t>100.08.09</t>
    <phoneticPr fontId="1" type="noConversion"/>
  </si>
  <si>
    <t>100.08.11</t>
    <phoneticPr fontId="1" type="noConversion"/>
  </si>
  <si>
    <t>100.08.16</t>
    <phoneticPr fontId="1" type="noConversion"/>
  </si>
  <si>
    <t>100.08.17</t>
    <phoneticPr fontId="1" type="noConversion"/>
  </si>
  <si>
    <t>100.08.18</t>
    <phoneticPr fontId="1" type="noConversion"/>
  </si>
  <si>
    <t>100.08.20</t>
    <phoneticPr fontId="1" type="noConversion"/>
  </si>
  <si>
    <t>100.08.21</t>
    <phoneticPr fontId="1" type="noConversion"/>
  </si>
  <si>
    <t>100.08.24</t>
    <phoneticPr fontId="1" type="noConversion"/>
  </si>
  <si>
    <t>100.08.26</t>
    <phoneticPr fontId="1" type="noConversion"/>
  </si>
  <si>
    <t>100.08.29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</si>
  <si>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994</t>
    </r>
    <r>
      <rPr>
        <sz val="12"/>
        <color theme="1"/>
        <rFont val="新細明體"/>
        <family val="2"/>
        <charset val="136"/>
        <scheme val="minor"/>
      </rPr>
      <t xml:space="preserve"> 濾心-</t>
    </r>
    <r>
      <rPr>
        <sz val="12"/>
        <color rgb="FFFF0000"/>
        <rFont val="新細明體"/>
        <family val="1"/>
        <charset val="136"/>
        <scheme val="minor"/>
      </rPr>
      <t>4875</t>
    </r>
    <phoneticPr fontId="1" type="noConversion"/>
  </si>
  <si>
    <r>
      <t>NEX空濾-</t>
    </r>
    <r>
      <rPr>
        <sz val="12"/>
        <color rgb="FFFF0000"/>
        <rFont val="新細明體"/>
        <family val="1"/>
        <charset val="136"/>
        <scheme val="minor"/>
      </rPr>
      <t>6599</t>
    </r>
    <phoneticPr fontId="1" type="noConversion"/>
  </si>
  <si>
    <r>
      <t>100度油溫表-</t>
    </r>
    <r>
      <rPr>
        <sz val="12"/>
        <color rgb="FFFF0000"/>
        <rFont val="新細明體"/>
        <family val="1"/>
        <charset val="136"/>
        <scheme val="minor"/>
      </rPr>
      <t>18592</t>
    </r>
    <phoneticPr fontId="1" type="noConversion"/>
  </si>
  <si>
    <t>150度油溫錶 車充</t>
    <phoneticPr fontId="1" type="noConversion"/>
  </si>
  <si>
    <t>100.09.01</t>
    <phoneticPr fontId="1" type="noConversion"/>
  </si>
  <si>
    <r>
      <t>登樂 SPORT 100/90-10 後輪馬牌-</t>
    </r>
    <r>
      <rPr>
        <sz val="12"/>
        <color rgb="FFFF0000"/>
        <rFont val="新細明體"/>
        <family val="1"/>
        <charset val="136"/>
        <scheme val="major"/>
      </rPr>
      <t>5966</t>
    </r>
    <phoneticPr fontId="1" type="noConversion"/>
  </si>
  <si>
    <t>100.09.02</t>
    <phoneticPr fontId="1" type="noConversion"/>
  </si>
  <si>
    <t>100.08.31</t>
    <phoneticPr fontId="1" type="noConversion"/>
  </si>
  <si>
    <t>100.09.05</t>
    <phoneticPr fontId="1" type="noConversion"/>
  </si>
  <si>
    <t>100.09.06</t>
    <phoneticPr fontId="1" type="noConversion"/>
  </si>
  <si>
    <t>100.09.08</t>
    <phoneticPr fontId="1" type="noConversion"/>
  </si>
  <si>
    <t>100.09.10</t>
    <phoneticPr fontId="1" type="noConversion"/>
  </si>
  <si>
    <t>100.09.11</t>
    <phoneticPr fontId="1" type="noConversion"/>
  </si>
  <si>
    <t>100.09.13</t>
    <phoneticPr fontId="1" type="noConversion"/>
  </si>
  <si>
    <t>100.09.12</t>
    <phoneticPr fontId="1" type="noConversion"/>
  </si>
  <si>
    <t>更換起動繼電器 清理起動馬達</t>
    <phoneticPr fontId="1" type="noConversion"/>
  </si>
  <si>
    <t>普利珠 7.5 13 油嘴110 裝蝸牛喇吧 IP 20w 前剎油 碗珠組 前輪skf</t>
    <phoneticPr fontId="1" type="noConversion"/>
  </si>
  <si>
    <t>前叉油從灌 15W 95CC</t>
    <phoneticPr fontId="1" type="noConversion"/>
  </si>
  <si>
    <r>
      <t>皮帶(BANDO)-</t>
    </r>
    <r>
      <rPr>
        <sz val="12"/>
        <color rgb="FFFF0000"/>
        <rFont val="新細明體"/>
        <family val="1"/>
        <charset val="136"/>
        <scheme val="minor"/>
      </rPr>
      <t>11292</t>
    </r>
    <r>
      <rPr>
        <sz val="12"/>
        <color theme="1"/>
        <rFont val="新細明體"/>
        <family val="2"/>
        <charset val="136"/>
        <scheme val="minor"/>
      </rPr>
      <t>大彈簧(原廠)手工飛盤普利盤10克珠</t>
    </r>
    <phoneticPr fontId="1" type="noConversion"/>
  </si>
  <si>
    <t>100.09.16</t>
    <phoneticPr fontId="1" type="noConversion"/>
  </si>
  <si>
    <t>100.09.17</t>
    <phoneticPr fontId="1" type="noConversion"/>
  </si>
  <si>
    <r>
      <t>速馬力85/140-</t>
    </r>
    <r>
      <rPr>
        <sz val="12"/>
        <color rgb="FFFF0000"/>
        <rFont val="新細明體"/>
        <family val="2"/>
        <charset val="136"/>
        <scheme val="minor"/>
      </rPr>
      <t>6</t>
    </r>
    <r>
      <rPr>
        <sz val="12"/>
        <color rgb="FFFF0000"/>
        <rFont val="新細明體"/>
        <family val="1"/>
        <charset val="136"/>
        <scheme val="minor"/>
      </rPr>
      <t>071</t>
    </r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</si>
  <si>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1094</t>
    </r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</si>
  <si>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892</t>
    </r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</si>
  <si>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1060</t>
    </r>
    <phoneticPr fontId="1" type="noConversion"/>
  </si>
  <si>
    <t>100.09.17</t>
    <phoneticPr fontId="1" type="noConversion"/>
  </si>
  <si>
    <t>100.09.20</t>
    <phoneticPr fontId="1" type="noConversion"/>
  </si>
  <si>
    <t>火星塞</t>
    <phoneticPr fontId="1" type="noConversion"/>
  </si>
  <si>
    <r>
      <t>火星塞(日制)-</t>
    </r>
    <r>
      <rPr>
        <sz val="12"/>
        <color rgb="FFFF0000"/>
        <rFont val="新細明體"/>
        <family val="1"/>
        <charset val="136"/>
        <scheme val="minor"/>
      </rPr>
      <t>20860</t>
    </r>
    <r>
      <rPr>
        <sz val="12"/>
        <color theme="1"/>
        <rFont val="新細明體"/>
        <family val="2"/>
        <charset val="136"/>
        <scheme val="minor"/>
      </rPr>
      <t xml:space="preserve"> 95油嘴</t>
    </r>
    <phoneticPr fontId="1" type="noConversion"/>
  </si>
  <si>
    <t>100.09.21</t>
    <phoneticPr fontId="1" type="noConversion"/>
  </si>
  <si>
    <t>115油嘴</t>
    <phoneticPr fontId="1" type="noConversion"/>
  </si>
  <si>
    <t>100.09.23</t>
    <phoneticPr fontId="1" type="noConversion"/>
  </si>
  <si>
    <t>100.09.24</t>
    <phoneticPr fontId="1" type="noConversion"/>
  </si>
  <si>
    <t>100.09.27</t>
    <phoneticPr fontId="1" type="noConversion"/>
  </si>
  <si>
    <t>100.09.28</t>
    <phoneticPr fontId="1" type="noConversion"/>
  </si>
  <si>
    <t>100.10.03</t>
    <phoneticPr fontId="1" type="noConversion"/>
  </si>
  <si>
    <t>100.10.05</t>
    <phoneticPr fontId="1" type="noConversion"/>
  </si>
  <si>
    <t>100.10.05</t>
    <phoneticPr fontId="1" type="noConversion"/>
  </si>
  <si>
    <t>油嘴110 普利珠10 12 清傳動</t>
    <phoneticPr fontId="1" type="noConversion"/>
  </si>
  <si>
    <t>100.10.06</t>
    <phoneticPr fontId="1" type="noConversion"/>
  </si>
  <si>
    <t>100.10.08</t>
    <phoneticPr fontId="1" type="noConversion"/>
  </si>
  <si>
    <t>100.10.10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</si>
  <si>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990</t>
    </r>
    <phoneticPr fontId="1" type="noConversion"/>
  </si>
  <si>
    <t>100.10.10</t>
    <phoneticPr fontId="1" type="noConversion"/>
  </si>
  <si>
    <t>100.10.12</t>
    <phoneticPr fontId="1" type="noConversion"/>
  </si>
  <si>
    <t>100.10.15</t>
    <phoneticPr fontId="1" type="noConversion"/>
  </si>
  <si>
    <t>100.05.11</t>
    <phoneticPr fontId="1" type="noConversion"/>
  </si>
  <si>
    <t>100.10.17</t>
    <phoneticPr fontId="1" type="noConversion"/>
  </si>
  <si>
    <t>100.10.19</t>
    <phoneticPr fontId="1" type="noConversion"/>
  </si>
  <si>
    <t>100.10.22</t>
    <phoneticPr fontId="1" type="noConversion"/>
  </si>
  <si>
    <t>100.10.25</t>
    <phoneticPr fontId="1" type="noConversion"/>
  </si>
  <si>
    <t>100.10.28</t>
    <phoneticPr fontId="1" type="noConversion"/>
  </si>
  <si>
    <t>100.10.29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</si>
  <si>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987</t>
    </r>
    <phoneticPr fontId="1" type="noConversion"/>
  </si>
  <si>
    <t>100.11.01</t>
    <phoneticPr fontId="1" type="noConversion"/>
  </si>
  <si>
    <t>100.11.02</t>
    <phoneticPr fontId="1" type="noConversion"/>
  </si>
  <si>
    <t>100.11.04</t>
    <phoneticPr fontId="1" type="noConversion"/>
  </si>
  <si>
    <t>100.11.06</t>
    <phoneticPr fontId="1" type="noConversion"/>
  </si>
  <si>
    <t>100.11.13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</si>
  <si>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2438</t>
    </r>
    <phoneticPr fontId="1" type="noConversion"/>
  </si>
  <si>
    <t>普利珠 12 13</t>
    <phoneticPr fontId="1" type="noConversion"/>
  </si>
  <si>
    <t>100.11.16</t>
    <phoneticPr fontId="1" type="noConversion"/>
  </si>
  <si>
    <t>100.11.17</t>
    <phoneticPr fontId="1" type="noConversion"/>
  </si>
  <si>
    <t>100.11.21</t>
    <phoneticPr fontId="1" type="noConversion"/>
  </si>
  <si>
    <t>100.11.23</t>
    <phoneticPr fontId="1" type="noConversion"/>
  </si>
  <si>
    <r>
      <t>不知名膠胎(後輪華豐)-</t>
    </r>
    <r>
      <rPr>
        <sz val="12"/>
        <color rgb="FFFF0000"/>
        <rFont val="新細明體"/>
        <family val="1"/>
        <charset val="136"/>
        <scheme val="minor"/>
      </rPr>
      <t>7567</t>
    </r>
    <phoneticPr fontId="1" type="noConversion"/>
  </si>
  <si>
    <t>100.11.26</t>
    <phoneticPr fontId="1" type="noConversion"/>
  </si>
  <si>
    <t>100.11.30</t>
    <phoneticPr fontId="1" type="noConversion"/>
  </si>
  <si>
    <t>100.12.04</t>
    <phoneticPr fontId="1" type="noConversion"/>
  </si>
  <si>
    <t>100.11.27</t>
    <phoneticPr fontId="1" type="noConversion"/>
  </si>
  <si>
    <t>100.12.09</t>
    <phoneticPr fontId="1" type="noConversion"/>
  </si>
  <si>
    <t>100.12.10</t>
    <phoneticPr fontId="1" type="noConversion"/>
  </si>
  <si>
    <t>ML50 110/80</t>
    <phoneticPr fontId="1" type="noConversion"/>
  </si>
  <si>
    <r>
      <t>後輪登樂 SPORT 100/90-10-</t>
    </r>
    <r>
      <rPr>
        <sz val="12"/>
        <color rgb="FFFF0000"/>
        <rFont val="新細明體"/>
        <family val="1"/>
        <charset val="136"/>
        <scheme val="minor"/>
      </rPr>
      <t>4543</t>
    </r>
    <phoneticPr fontId="1" type="noConversion"/>
  </si>
  <si>
    <r>
      <t>來另(原廠)-</t>
    </r>
    <r>
      <rPr>
        <sz val="12"/>
        <color rgb="FFFF0000"/>
        <rFont val="新細明體"/>
        <family val="1"/>
        <charset val="136"/>
        <scheme val="minor"/>
      </rPr>
      <t>6008</t>
    </r>
    <r>
      <rPr>
        <sz val="12"/>
        <color theme="1"/>
        <rFont val="新細明體"/>
        <family val="2"/>
        <charset val="136"/>
        <scheme val="minor"/>
      </rPr>
      <t xml:space="preserve"> 煞車油</t>
    </r>
    <phoneticPr fontId="1" type="noConversion"/>
  </si>
  <si>
    <t>100.12.13</t>
    <phoneticPr fontId="1" type="noConversion"/>
  </si>
  <si>
    <t>100.12.15</t>
    <phoneticPr fontId="1" type="noConversion"/>
  </si>
  <si>
    <t>100.12.18</t>
    <phoneticPr fontId="1" type="noConversion"/>
  </si>
  <si>
    <t>100.11.22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</si>
  <si>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935</t>
    </r>
    <phoneticPr fontId="1" type="noConversion"/>
  </si>
  <si>
    <t>100.12.21</t>
    <phoneticPr fontId="1" type="noConversion"/>
  </si>
  <si>
    <t>100.12.21</t>
    <phoneticPr fontId="1" type="noConversion"/>
  </si>
  <si>
    <r>
      <t>老爸牌機油15w/40-</t>
    </r>
    <r>
      <rPr>
        <sz val="12"/>
        <color rgb="FFFF0000"/>
        <rFont val="新細明體"/>
        <family val="1"/>
        <charset val="136"/>
        <scheme val="minor"/>
      </rPr>
      <t>1089</t>
    </r>
    <phoneticPr fontId="1" type="noConversion"/>
  </si>
  <si>
    <t>速馬力85/140-</t>
    <phoneticPr fontId="1" type="noConversion"/>
  </si>
  <si>
    <r>
      <t>速馬力85/140-</t>
    </r>
    <r>
      <rPr>
        <sz val="12"/>
        <color rgb="FFFF0000"/>
        <rFont val="新細明體"/>
        <family val="1"/>
        <charset val="136"/>
        <scheme val="minor"/>
      </rPr>
      <t>1563</t>
    </r>
    <phoneticPr fontId="1" type="noConversion"/>
  </si>
  <si>
    <t>老爸牌機油15w/40- 濾心</t>
    <phoneticPr fontId="1" type="noConversion"/>
  </si>
  <si>
    <r>
      <t>濾心-</t>
    </r>
    <r>
      <rPr>
        <sz val="12"/>
        <color rgb="FFFF0000"/>
        <rFont val="新細明體"/>
        <family val="1"/>
        <charset val="136"/>
        <scheme val="minor"/>
      </rPr>
      <t>5197</t>
    </r>
    <phoneticPr fontId="1" type="noConversion"/>
  </si>
  <si>
    <r>
      <t>空濾-</t>
    </r>
    <r>
      <rPr>
        <sz val="12"/>
        <color rgb="FFFF0000"/>
        <rFont val="新細明體"/>
        <family val="1"/>
        <charset val="136"/>
        <scheme val="minor"/>
      </rPr>
      <t>5197</t>
    </r>
    <phoneticPr fontId="1" type="noConversion"/>
  </si>
  <si>
    <t>空濾-</t>
    <phoneticPr fontId="1" type="noConversion"/>
  </si>
  <si>
    <t>100.12.24</t>
    <phoneticPr fontId="1" type="noConversion"/>
  </si>
  <si>
    <t>100.12.26</t>
    <phoneticPr fontId="1" type="noConversion"/>
  </si>
  <si>
    <t>100.12.28</t>
    <phoneticPr fontId="1" type="noConversion"/>
  </si>
  <si>
    <t>100.12.31</t>
    <phoneticPr fontId="1" type="noConversion"/>
  </si>
  <si>
    <t>100.01.03</t>
    <phoneticPr fontId="1" type="noConversion"/>
  </si>
  <si>
    <t>100.01.05</t>
    <phoneticPr fontId="1" type="noConversion"/>
  </si>
  <si>
    <t>100.01.10</t>
    <phoneticPr fontId="1" type="noConversion"/>
  </si>
  <si>
    <r>
      <t>新三角台 碗珠 六角螺絲 後輪TH558-</t>
    </r>
    <r>
      <rPr>
        <sz val="12"/>
        <color rgb="FFFF0000"/>
        <rFont val="新細明體"/>
        <family val="1"/>
        <charset val="136"/>
        <scheme val="minor"/>
      </rPr>
      <t>6043</t>
    </r>
    <r>
      <rPr>
        <sz val="12"/>
        <color theme="1"/>
        <rFont val="新細明體"/>
        <family val="2"/>
        <charset val="136"/>
        <scheme val="minor"/>
      </rPr>
      <t xml:space="preserve"> MOS管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</si>
</sst>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7030A0"/>
      <name val="新細明體"/>
      <family val="2"/>
      <charset val="136"/>
      <scheme val="minor"/>
    </font>
    <font>
      <sz val="12"/>
      <color theme="6" tint="-0.249977111117893"/>
      <name val="新細明體"/>
      <family val="2"/>
      <charset val="136"/>
      <scheme val="minor"/>
    </font>
    <font>
      <sz val="12"/>
      <color theme="6" tint="-0.249977111117893"/>
      <name val="新細明體"/>
      <family val="1"/>
      <charset val="136"/>
      <scheme val="minor"/>
    </font>
    <font>
      <sz val="12"/>
      <color rgb="FF00B050"/>
      <name val="新細明體"/>
      <family val="2"/>
      <charset val="136"/>
      <scheme val="minor"/>
    </font>
    <font>
      <sz val="12"/>
      <color rgb="FF00B050"/>
      <name val="新細明體"/>
      <family val="1"/>
      <charset val="136"/>
      <scheme val="minor"/>
    </font>
    <font>
      <sz val="12"/>
      <color theme="2" tint="-0.749992370372631"/>
      <name val="新細明體"/>
      <family val="2"/>
      <charset val="136"/>
      <scheme val="minor"/>
    </font>
    <font>
      <sz val="12"/>
      <color theme="2" tint="-0.74999237037263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00B0F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B0F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7"/>
      <name val="新細明體"/>
      <family val="2"/>
      <charset val="136"/>
      <scheme val="minor"/>
    </font>
    <font>
      <sz val="12"/>
      <color theme="7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9"/>
  <sheetViews>
    <sheetView tabSelected="1" topLeftCell="B446" workbookViewId="0">
      <selection activeCell="I473" sqref="I473"/>
    </sheetView>
  </sheetViews>
  <sheetFormatPr defaultRowHeight="16.5"/>
  <cols>
    <col min="1" max="1" width="15.875" style="6" bestFit="1" customWidth="1"/>
    <col min="2" max="2" width="5.5" style="4" bestFit="1" customWidth="1"/>
    <col min="3" max="3" width="6.5" style="16" bestFit="1" customWidth="1"/>
    <col min="4" max="4" width="7.5" style="8" bestFit="1" customWidth="1"/>
    <col min="5" max="5" width="9.5" style="11" bestFit="1" customWidth="1"/>
    <col min="6" max="6" width="8.875" style="14" bestFit="1" customWidth="1"/>
    <col min="7" max="7" width="32.375" style="1" bestFit="1" customWidth="1"/>
    <col min="8" max="8" width="19" style="1" bestFit="1" customWidth="1"/>
    <col min="9" max="9" width="14.375" style="1" bestFit="1" customWidth="1"/>
    <col min="10" max="10" width="62" style="1" bestFit="1" customWidth="1"/>
    <col min="11" max="11" width="4.5" style="1" customWidth="1"/>
    <col min="12" max="12" width="3.5" style="1" bestFit="1" customWidth="1"/>
    <col min="13" max="13" width="90.375" style="1" bestFit="1" customWidth="1"/>
    <col min="14" max="14" width="20.25" style="1" customWidth="1"/>
    <col min="15" max="16384" width="9" style="1"/>
  </cols>
  <sheetData>
    <row r="1" spans="1:11">
      <c r="A1" s="5" t="s">
        <v>39</v>
      </c>
      <c r="B1" s="3" t="s">
        <v>3</v>
      </c>
      <c r="C1" s="15" t="s">
        <v>388</v>
      </c>
      <c r="D1" s="7" t="s">
        <v>0</v>
      </c>
      <c r="E1" s="9" t="s">
        <v>1</v>
      </c>
      <c r="F1" s="13" t="s">
        <v>2</v>
      </c>
      <c r="G1" s="1" t="s">
        <v>39</v>
      </c>
      <c r="I1" s="10"/>
    </row>
    <row r="2" spans="1:11">
      <c r="D2" s="8">
        <v>33</v>
      </c>
      <c r="G2" s="1" t="s">
        <v>194</v>
      </c>
      <c r="H2" s="1" t="s">
        <v>195</v>
      </c>
      <c r="I2" s="10"/>
    </row>
    <row r="3" spans="1:11">
      <c r="A3" s="6" t="s">
        <v>5</v>
      </c>
      <c r="B3" s="4">
        <v>23.3</v>
      </c>
      <c r="C3" s="16">
        <v>6.23</v>
      </c>
      <c r="D3" s="8">
        <v>136</v>
      </c>
      <c r="E3" s="11">
        <v>136</v>
      </c>
      <c r="F3" s="14">
        <f>E3/C3</f>
        <v>21.829855537720704</v>
      </c>
      <c r="I3" s="10"/>
    </row>
    <row r="4" spans="1:11">
      <c r="A4" s="6" t="s">
        <v>4</v>
      </c>
      <c r="B4" s="4">
        <v>23.3</v>
      </c>
      <c r="C4" s="16">
        <v>4.29</v>
      </c>
      <c r="D4" s="8">
        <v>270</v>
      </c>
      <c r="E4" s="11">
        <f>D4-D3</f>
        <v>134</v>
      </c>
      <c r="F4" s="14">
        <f>E4/C4</f>
        <v>31.235431235431236</v>
      </c>
      <c r="I4" s="10"/>
    </row>
    <row r="5" spans="1:11">
      <c r="D5" s="8">
        <v>340</v>
      </c>
      <c r="G5" s="1" t="s">
        <v>183</v>
      </c>
      <c r="H5" s="1" t="s">
        <v>196</v>
      </c>
      <c r="I5" s="10"/>
    </row>
    <row r="6" spans="1:11">
      <c r="A6" s="6" t="s">
        <v>6</v>
      </c>
      <c r="B6" s="4">
        <v>23.3</v>
      </c>
      <c r="C6" s="16">
        <v>4.28</v>
      </c>
      <c r="D6" s="8">
        <v>391</v>
      </c>
      <c r="E6" s="11">
        <f>D6-D4</f>
        <v>121</v>
      </c>
      <c r="F6" s="14">
        <f>E6/C6</f>
        <v>28.271028037383175</v>
      </c>
      <c r="I6" s="10"/>
    </row>
    <row r="7" spans="1:11">
      <c r="A7" s="6" t="s">
        <v>7</v>
      </c>
      <c r="B7" s="4">
        <v>23.3</v>
      </c>
      <c r="C7" s="16">
        <v>4.29</v>
      </c>
      <c r="D7" s="8">
        <v>533</v>
      </c>
      <c r="E7" s="11">
        <f>D7-D6</f>
        <v>142</v>
      </c>
      <c r="F7" s="14">
        <f>E7/C7</f>
        <v>33.100233100233098</v>
      </c>
      <c r="I7" s="10"/>
    </row>
    <row r="8" spans="1:11">
      <c r="D8" s="8">
        <v>582</v>
      </c>
      <c r="J8" s="1" t="s">
        <v>81</v>
      </c>
    </row>
    <row r="9" spans="1:11">
      <c r="D9" s="8">
        <v>602</v>
      </c>
      <c r="J9" s="1" t="s">
        <v>80</v>
      </c>
    </row>
    <row r="10" spans="1:11">
      <c r="D10" s="8">
        <v>654</v>
      </c>
      <c r="G10" s="1" t="s">
        <v>197</v>
      </c>
      <c r="H10" s="1" t="s">
        <v>199</v>
      </c>
    </row>
    <row r="11" spans="1:11">
      <c r="A11" s="6" t="s">
        <v>8</v>
      </c>
      <c r="B11" s="4">
        <v>23.3</v>
      </c>
      <c r="C11" s="16">
        <v>4.29</v>
      </c>
      <c r="D11" s="8">
        <v>655</v>
      </c>
      <c r="E11" s="11">
        <f>D11-D7</f>
        <v>122</v>
      </c>
      <c r="F11" s="14">
        <f>E11/C11</f>
        <v>28.438228438228439</v>
      </c>
      <c r="K11" s="9"/>
    </row>
    <row r="12" spans="1:11">
      <c r="A12" s="6" t="s">
        <v>9</v>
      </c>
      <c r="B12" s="4">
        <v>23.8</v>
      </c>
      <c r="C12" s="16">
        <v>4.2</v>
      </c>
      <c r="D12" s="8">
        <v>788</v>
      </c>
      <c r="E12" s="11">
        <f>D12-D11</f>
        <v>133</v>
      </c>
      <c r="F12" s="14">
        <f>E12/C12</f>
        <v>31.666666666666664</v>
      </c>
    </row>
    <row r="13" spans="1:11">
      <c r="D13" s="8">
        <v>899</v>
      </c>
      <c r="G13" s="1" t="s">
        <v>198</v>
      </c>
      <c r="H13" s="1" t="s">
        <v>200</v>
      </c>
    </row>
    <row r="14" spans="1:11">
      <c r="A14" s="6" t="s">
        <v>10</v>
      </c>
      <c r="C14" s="16">
        <v>4.25</v>
      </c>
      <c r="D14" s="8">
        <v>915</v>
      </c>
      <c r="E14" s="11">
        <f>D14-D12</f>
        <v>127</v>
      </c>
      <c r="F14" s="14">
        <f t="shared" ref="F14:F21" si="0">E14/C14</f>
        <v>29.882352941176471</v>
      </c>
    </row>
    <row r="15" spans="1:11">
      <c r="A15" s="6" t="s">
        <v>11</v>
      </c>
      <c r="B15" s="4">
        <v>23.9</v>
      </c>
      <c r="C15" s="16">
        <v>4.1900000000000004</v>
      </c>
      <c r="D15" s="8">
        <v>1046</v>
      </c>
      <c r="E15" s="11">
        <f>D15-D14</f>
        <v>131</v>
      </c>
      <c r="F15" s="14">
        <f t="shared" si="0"/>
        <v>31.264916467780427</v>
      </c>
      <c r="I15" s="10"/>
    </row>
    <row r="16" spans="1:11">
      <c r="A16" s="6" t="s">
        <v>12</v>
      </c>
      <c r="B16" s="4">
        <v>23.7</v>
      </c>
      <c r="C16" s="16">
        <v>4.2</v>
      </c>
      <c r="D16" s="8">
        <v>1178</v>
      </c>
      <c r="E16" s="11">
        <f t="shared" ref="E16:E17" si="1">D16-D15</f>
        <v>132</v>
      </c>
      <c r="F16" s="14">
        <f t="shared" si="0"/>
        <v>31.428571428571427</v>
      </c>
    </row>
    <row r="17" spans="1:11">
      <c r="A17" s="6" t="s">
        <v>13</v>
      </c>
      <c r="B17" s="4">
        <v>23.7</v>
      </c>
      <c r="C17" s="16">
        <v>4.2</v>
      </c>
      <c r="D17" s="8">
        <v>1319</v>
      </c>
      <c r="E17" s="11">
        <f t="shared" si="1"/>
        <v>141</v>
      </c>
      <c r="F17" s="14">
        <f t="shared" si="0"/>
        <v>33.571428571428569</v>
      </c>
    </row>
    <row r="18" spans="1:11">
      <c r="A18" s="6" t="s">
        <v>34</v>
      </c>
      <c r="B18" s="4">
        <v>23.7</v>
      </c>
      <c r="C18" s="16">
        <v>6.3</v>
      </c>
      <c r="D18" s="8">
        <v>1546</v>
      </c>
      <c r="E18" s="11">
        <f>D18-D17</f>
        <v>227</v>
      </c>
      <c r="F18" s="14">
        <f t="shared" si="0"/>
        <v>36.031746031746032</v>
      </c>
    </row>
    <row r="19" spans="1:11">
      <c r="A19" s="6" t="s">
        <v>14</v>
      </c>
      <c r="B19" s="4">
        <v>24</v>
      </c>
      <c r="C19" s="16">
        <v>4.16</v>
      </c>
      <c r="D19" s="8">
        <v>1693</v>
      </c>
      <c r="E19" s="11">
        <f>D19-D18</f>
        <v>147</v>
      </c>
      <c r="F19" s="14">
        <f t="shared" si="0"/>
        <v>35.33653846153846</v>
      </c>
    </row>
    <row r="20" spans="1:11">
      <c r="A20" s="6" t="s">
        <v>14</v>
      </c>
      <c r="B20" s="4">
        <v>24</v>
      </c>
      <c r="C20" s="16">
        <v>4.16</v>
      </c>
      <c r="D20" s="8">
        <v>1829</v>
      </c>
      <c r="E20" s="11">
        <f t="shared" ref="E20:E21" si="2">D20-D19</f>
        <v>136</v>
      </c>
      <c r="F20" s="14">
        <f t="shared" si="0"/>
        <v>32.692307692307693</v>
      </c>
      <c r="I20" s="10"/>
    </row>
    <row r="21" spans="1:11">
      <c r="A21" s="6" t="s">
        <v>15</v>
      </c>
      <c r="B21" s="4">
        <v>24</v>
      </c>
      <c r="C21" s="16">
        <v>4.1500000000000004</v>
      </c>
      <c r="D21" s="8">
        <v>1961</v>
      </c>
      <c r="E21" s="11">
        <f t="shared" si="2"/>
        <v>132</v>
      </c>
      <c r="F21" s="14">
        <f t="shared" si="0"/>
        <v>31.807228915662648</v>
      </c>
      <c r="K21" s="9"/>
    </row>
    <row r="22" spans="1:11">
      <c r="A22" s="6" t="s">
        <v>82</v>
      </c>
      <c r="D22" s="8">
        <v>1998</v>
      </c>
      <c r="G22" s="1" t="s">
        <v>184</v>
      </c>
      <c r="H22" s="1" t="s">
        <v>201</v>
      </c>
    </row>
    <row r="23" spans="1:11">
      <c r="A23" s="6" t="s">
        <v>16</v>
      </c>
      <c r="B23" s="4">
        <v>24</v>
      </c>
      <c r="C23" s="16">
        <v>4.17</v>
      </c>
      <c r="D23" s="8">
        <v>2079</v>
      </c>
      <c r="E23" s="11">
        <f>D23-D21</f>
        <v>118</v>
      </c>
      <c r="F23" s="14">
        <f>E23/C23</f>
        <v>28.297362110311752</v>
      </c>
    </row>
    <row r="24" spans="1:11">
      <c r="A24" s="6" t="s">
        <v>17</v>
      </c>
      <c r="B24" s="4">
        <v>25.1</v>
      </c>
      <c r="C24" s="16">
        <v>3.97</v>
      </c>
      <c r="D24" s="8">
        <v>2191</v>
      </c>
      <c r="E24" s="11">
        <f>D24-D23</f>
        <v>112</v>
      </c>
      <c r="F24" s="14">
        <f>E24/C24</f>
        <v>28.211586901763223</v>
      </c>
    </row>
    <row r="25" spans="1:11">
      <c r="A25" s="6" t="s">
        <v>18</v>
      </c>
      <c r="B25" s="4">
        <v>24.9</v>
      </c>
      <c r="C25" s="16">
        <v>4.13</v>
      </c>
      <c r="D25" s="8">
        <v>2316</v>
      </c>
      <c r="E25" s="11">
        <f t="shared" ref="E25:E27" si="3">D25-D24</f>
        <v>125</v>
      </c>
      <c r="F25" s="14">
        <f>E25/C25</f>
        <v>30.26634382566586</v>
      </c>
    </row>
    <row r="26" spans="1:11">
      <c r="A26" s="6" t="s">
        <v>19</v>
      </c>
      <c r="B26" s="4">
        <v>24.9</v>
      </c>
      <c r="C26" s="16">
        <v>4.01</v>
      </c>
      <c r="D26" s="8">
        <v>2433</v>
      </c>
      <c r="E26" s="11">
        <f t="shared" si="3"/>
        <v>117</v>
      </c>
      <c r="F26" s="14">
        <f>E26/C26</f>
        <v>29.177057356608479</v>
      </c>
    </row>
    <row r="27" spans="1:11">
      <c r="A27" s="6" t="s">
        <v>20</v>
      </c>
      <c r="B27" s="4">
        <v>24.9</v>
      </c>
      <c r="C27" s="16">
        <v>4.8</v>
      </c>
      <c r="D27" s="8">
        <v>2586</v>
      </c>
      <c r="E27" s="11">
        <f t="shared" si="3"/>
        <v>153</v>
      </c>
      <c r="F27" s="14">
        <f>E27/C27</f>
        <v>31.875</v>
      </c>
      <c r="I27" s="10"/>
    </row>
    <row r="28" spans="1:11">
      <c r="D28" s="8">
        <v>2997</v>
      </c>
      <c r="G28" s="1" t="s">
        <v>185</v>
      </c>
      <c r="H28" s="1" t="s">
        <v>202</v>
      </c>
      <c r="J28" s="1" t="s">
        <v>83</v>
      </c>
    </row>
    <row r="29" spans="1:11">
      <c r="A29" s="6" t="s">
        <v>35</v>
      </c>
      <c r="B29" s="4">
        <v>25.6</v>
      </c>
      <c r="C29" s="16">
        <v>13.31</v>
      </c>
      <c r="D29" s="8">
        <v>3003</v>
      </c>
      <c r="E29" s="11">
        <f>D29-D27</f>
        <v>417</v>
      </c>
      <c r="F29" s="14">
        <f t="shared" ref="F29:F35" si="4">E29/C29</f>
        <v>31.32982719759579</v>
      </c>
    </row>
    <row r="30" spans="1:11">
      <c r="A30" s="6" t="s">
        <v>21</v>
      </c>
      <c r="B30" s="4">
        <v>25.3</v>
      </c>
      <c r="C30" s="16">
        <v>3.95</v>
      </c>
      <c r="D30" s="8">
        <v>3113</v>
      </c>
      <c r="E30" s="11">
        <f>D30-D29</f>
        <v>110</v>
      </c>
      <c r="F30" s="14">
        <f t="shared" si="4"/>
        <v>27.848101265822784</v>
      </c>
    </row>
    <row r="31" spans="1:11">
      <c r="A31" s="6" t="s">
        <v>22</v>
      </c>
      <c r="B31" s="4">
        <v>25.3</v>
      </c>
      <c r="C31" s="16">
        <v>3.95</v>
      </c>
      <c r="D31" s="8">
        <v>3237</v>
      </c>
      <c r="E31" s="11">
        <f t="shared" ref="E31:E35" si="5">D31-D30</f>
        <v>124</v>
      </c>
      <c r="F31" s="14">
        <f t="shared" si="4"/>
        <v>31.39240506329114</v>
      </c>
      <c r="K31" s="9"/>
    </row>
    <row r="32" spans="1:11">
      <c r="A32" s="6" t="s">
        <v>23</v>
      </c>
      <c r="B32" s="4">
        <v>25.2</v>
      </c>
      <c r="C32" s="16">
        <v>3.95</v>
      </c>
      <c r="D32" s="8">
        <v>3376</v>
      </c>
      <c r="E32" s="11">
        <f t="shared" si="5"/>
        <v>139</v>
      </c>
      <c r="F32" s="14">
        <f t="shared" si="4"/>
        <v>35.189873417721515</v>
      </c>
    </row>
    <row r="33" spans="1:10">
      <c r="A33" s="6" t="s">
        <v>24</v>
      </c>
      <c r="B33" s="4">
        <v>25.2</v>
      </c>
      <c r="C33" s="16">
        <v>3.97</v>
      </c>
      <c r="D33" s="8">
        <v>3499</v>
      </c>
      <c r="E33" s="11">
        <f t="shared" si="5"/>
        <v>123</v>
      </c>
      <c r="F33" s="14">
        <f t="shared" si="4"/>
        <v>30.982367758186395</v>
      </c>
      <c r="I33" s="10"/>
    </row>
    <row r="34" spans="1:10">
      <c r="A34" s="6" t="s">
        <v>25</v>
      </c>
      <c r="B34" s="4">
        <v>25.2</v>
      </c>
      <c r="C34" s="16">
        <v>3.95</v>
      </c>
      <c r="D34" s="8">
        <v>3617</v>
      </c>
      <c r="E34" s="11">
        <f t="shared" si="5"/>
        <v>118</v>
      </c>
      <c r="F34" s="14">
        <f t="shared" si="4"/>
        <v>29.873417721518987</v>
      </c>
    </row>
    <row r="35" spans="1:10">
      <c r="A35" s="6" t="s">
        <v>26</v>
      </c>
      <c r="B35" s="4">
        <v>26.1</v>
      </c>
      <c r="C35" s="16">
        <v>3.83</v>
      </c>
      <c r="D35" s="8">
        <v>3732</v>
      </c>
      <c r="E35" s="11">
        <f t="shared" si="5"/>
        <v>115</v>
      </c>
      <c r="F35" s="14">
        <f t="shared" si="4"/>
        <v>30.026109660574413</v>
      </c>
      <c r="I35" s="10"/>
    </row>
    <row r="36" spans="1:10">
      <c r="D36" s="8">
        <v>3796</v>
      </c>
      <c r="G36" s="1" t="s">
        <v>186</v>
      </c>
      <c r="H36" s="1" t="s">
        <v>203</v>
      </c>
    </row>
    <row r="37" spans="1:10">
      <c r="A37" s="6" t="s">
        <v>27</v>
      </c>
      <c r="B37" s="4">
        <v>26.1</v>
      </c>
      <c r="C37" s="16">
        <v>3.82</v>
      </c>
      <c r="D37" s="8">
        <v>3852</v>
      </c>
      <c r="E37" s="11">
        <f>D37-D35</f>
        <v>120</v>
      </c>
      <c r="F37" s="14">
        <f t="shared" ref="F37:F42" si="6">E37/C37</f>
        <v>31.413612565445028</v>
      </c>
      <c r="I37" s="10"/>
    </row>
    <row r="38" spans="1:10">
      <c r="A38" s="6" t="s">
        <v>28</v>
      </c>
      <c r="B38" s="4">
        <v>26.7</v>
      </c>
      <c r="C38" s="16">
        <v>3.73</v>
      </c>
      <c r="D38" s="8">
        <v>3979</v>
      </c>
      <c r="E38" s="11">
        <f>D38-D37</f>
        <v>127</v>
      </c>
      <c r="F38" s="14">
        <f t="shared" si="6"/>
        <v>34.048257372654156</v>
      </c>
    </row>
    <row r="39" spans="1:10">
      <c r="A39" s="6" t="s">
        <v>36</v>
      </c>
      <c r="B39" s="4">
        <v>26.7</v>
      </c>
      <c r="C39" s="16">
        <v>7.39</v>
      </c>
      <c r="D39" s="8">
        <v>4242</v>
      </c>
      <c r="E39" s="11">
        <f t="shared" ref="E39:E42" si="7">D39-D38</f>
        <v>263</v>
      </c>
      <c r="F39" s="14">
        <f t="shared" si="6"/>
        <v>35.588633288227335</v>
      </c>
      <c r="I39" s="10"/>
    </row>
    <row r="40" spans="1:10">
      <c r="A40" s="6" t="s">
        <v>29</v>
      </c>
      <c r="B40" s="4">
        <v>26.8</v>
      </c>
      <c r="C40" s="16">
        <v>3.73</v>
      </c>
      <c r="D40" s="8">
        <v>4375</v>
      </c>
      <c r="E40" s="11">
        <f t="shared" si="7"/>
        <v>133</v>
      </c>
      <c r="F40" s="14">
        <f t="shared" si="6"/>
        <v>35.656836461126005</v>
      </c>
    </row>
    <row r="41" spans="1:10">
      <c r="A41" s="6" t="s">
        <v>30</v>
      </c>
      <c r="B41" s="4">
        <v>26.8</v>
      </c>
      <c r="C41" s="16">
        <v>3.72</v>
      </c>
      <c r="D41" s="8">
        <v>4490</v>
      </c>
      <c r="E41" s="11">
        <f t="shared" si="7"/>
        <v>115</v>
      </c>
      <c r="F41" s="14">
        <f t="shared" si="6"/>
        <v>30.913978494623656</v>
      </c>
      <c r="I41" s="2"/>
      <c r="J41" s="2"/>
    </row>
    <row r="42" spans="1:10">
      <c r="A42" s="6" t="s">
        <v>31</v>
      </c>
      <c r="B42" s="4">
        <v>26.8</v>
      </c>
      <c r="C42" s="16">
        <v>3.72</v>
      </c>
      <c r="D42" s="8">
        <v>4603</v>
      </c>
      <c r="E42" s="11">
        <f t="shared" si="7"/>
        <v>113</v>
      </c>
      <c r="F42" s="14">
        <f t="shared" si="6"/>
        <v>30.376344086021504</v>
      </c>
    </row>
    <row r="43" spans="1:10">
      <c r="A43" s="6" t="s">
        <v>84</v>
      </c>
      <c r="D43" s="8">
        <v>4710</v>
      </c>
      <c r="G43" s="12" t="s">
        <v>187</v>
      </c>
      <c r="H43" s="1" t="s">
        <v>204</v>
      </c>
      <c r="J43" s="1" t="s">
        <v>79</v>
      </c>
    </row>
    <row r="44" spans="1:10">
      <c r="A44" s="6" t="s">
        <v>85</v>
      </c>
      <c r="D44" s="8">
        <v>4800</v>
      </c>
      <c r="G44" s="1" t="s">
        <v>188</v>
      </c>
      <c r="I44" s="12" t="s">
        <v>205</v>
      </c>
    </row>
    <row r="45" spans="1:10">
      <c r="A45" s="6" t="s">
        <v>37</v>
      </c>
      <c r="B45" s="4">
        <v>27.2</v>
      </c>
      <c r="C45" s="16">
        <v>8.3699999999999992</v>
      </c>
      <c r="D45" s="8">
        <v>4906</v>
      </c>
      <c r="E45" s="11">
        <f>D45-D42</f>
        <v>303</v>
      </c>
      <c r="F45" s="14">
        <f>E45/C45</f>
        <v>36.200716845878141</v>
      </c>
      <c r="I45" s="10"/>
    </row>
    <row r="46" spans="1:10">
      <c r="A46" s="6" t="s">
        <v>86</v>
      </c>
      <c r="D46" s="8">
        <v>5178</v>
      </c>
      <c r="G46" s="1" t="s">
        <v>111</v>
      </c>
    </row>
    <row r="47" spans="1:10">
      <c r="A47" s="6" t="s">
        <v>32</v>
      </c>
      <c r="B47" s="4">
        <v>27.7</v>
      </c>
      <c r="C47" s="16">
        <v>5</v>
      </c>
      <c r="D47" s="8">
        <v>5068</v>
      </c>
      <c r="E47" s="11">
        <f>D47-D45</f>
        <v>162</v>
      </c>
      <c r="F47" s="14">
        <f>E47/C47</f>
        <v>32.4</v>
      </c>
      <c r="I47" s="10"/>
    </row>
    <row r="48" spans="1:10">
      <c r="A48" s="6" t="s">
        <v>33</v>
      </c>
      <c r="B48" s="4">
        <v>28</v>
      </c>
      <c r="C48" s="16">
        <v>3.57</v>
      </c>
      <c r="D48" s="8">
        <v>5181</v>
      </c>
      <c r="E48" s="11">
        <f>D48-D47</f>
        <v>113</v>
      </c>
      <c r="F48" s="14">
        <f>E48/C48</f>
        <v>31.652661064425772</v>
      </c>
    </row>
    <row r="49" spans="1:10">
      <c r="A49" s="6" t="s">
        <v>38</v>
      </c>
      <c r="B49" s="4">
        <v>28</v>
      </c>
      <c r="C49" s="16">
        <v>3.56</v>
      </c>
      <c r="D49" s="8">
        <v>5299</v>
      </c>
      <c r="E49" s="11">
        <f>D49-D48</f>
        <v>118</v>
      </c>
      <c r="F49" s="14">
        <f>E49/C49</f>
        <v>33.146067415730336</v>
      </c>
      <c r="I49" s="10"/>
    </row>
    <row r="50" spans="1:10">
      <c r="A50" s="6" t="s">
        <v>87</v>
      </c>
      <c r="D50" s="8">
        <v>5397</v>
      </c>
      <c r="G50" s="1" t="s">
        <v>112</v>
      </c>
    </row>
    <row r="51" spans="1:10">
      <c r="A51" s="6" t="s">
        <v>40</v>
      </c>
      <c r="B51" s="4">
        <v>28.7</v>
      </c>
      <c r="C51" s="16">
        <v>8.69</v>
      </c>
      <c r="D51" s="8">
        <v>5628</v>
      </c>
      <c r="E51" s="11">
        <f>D51-D49</f>
        <v>329</v>
      </c>
      <c r="F51" s="14">
        <f>E51/C51</f>
        <v>37.859608745684696</v>
      </c>
      <c r="I51" s="10"/>
    </row>
    <row r="52" spans="1:10">
      <c r="A52" s="6" t="s">
        <v>41</v>
      </c>
      <c r="B52" s="4">
        <v>28.7</v>
      </c>
      <c r="C52" s="16">
        <v>3.47</v>
      </c>
      <c r="D52" s="8">
        <v>5734</v>
      </c>
      <c r="E52" s="11">
        <f>D52-D51</f>
        <v>106</v>
      </c>
      <c r="F52" s="14">
        <f>E52/C52</f>
        <v>30.547550432276655</v>
      </c>
    </row>
    <row r="53" spans="1:10">
      <c r="A53" s="6" t="s">
        <v>93</v>
      </c>
      <c r="D53" s="8">
        <v>5776</v>
      </c>
      <c r="J53" s="1" t="s">
        <v>94</v>
      </c>
    </row>
    <row r="54" spans="1:10">
      <c r="A54" s="6" t="s">
        <v>42</v>
      </c>
      <c r="B54" s="4">
        <v>29.3</v>
      </c>
      <c r="C54" s="16">
        <v>3.41</v>
      </c>
      <c r="D54" s="8">
        <v>5832</v>
      </c>
      <c r="E54" s="11">
        <f>D54-D52</f>
        <v>98</v>
      </c>
      <c r="F54" s="14">
        <f t="shared" ref="F54:F59" si="8">E54/C54</f>
        <v>28.739002932551319</v>
      </c>
      <c r="I54" s="10"/>
    </row>
    <row r="55" spans="1:10">
      <c r="A55" s="6" t="s">
        <v>43</v>
      </c>
      <c r="B55" s="4">
        <v>29.3</v>
      </c>
      <c r="C55" s="16">
        <v>3.42</v>
      </c>
      <c r="D55" s="8">
        <v>5960</v>
      </c>
      <c r="E55" s="11">
        <f>D55-D54</f>
        <v>128</v>
      </c>
      <c r="F55" s="14">
        <f t="shared" si="8"/>
        <v>37.42690058479532</v>
      </c>
    </row>
    <row r="56" spans="1:10">
      <c r="A56" s="6" t="s">
        <v>44</v>
      </c>
      <c r="B56" s="4">
        <v>29.3</v>
      </c>
      <c r="C56" s="16">
        <v>3.41</v>
      </c>
      <c r="D56" s="8">
        <v>6093</v>
      </c>
      <c r="E56" s="11">
        <f t="shared" ref="E56:E59" si="9">D56-D55</f>
        <v>133</v>
      </c>
      <c r="F56" s="14">
        <f t="shared" si="8"/>
        <v>39.002932551319645</v>
      </c>
      <c r="I56" s="10"/>
    </row>
    <row r="57" spans="1:10">
      <c r="A57" s="6" t="s">
        <v>45</v>
      </c>
      <c r="B57" s="4">
        <v>29.3</v>
      </c>
      <c r="C57" s="16">
        <v>3.4</v>
      </c>
      <c r="D57" s="8">
        <v>6218</v>
      </c>
      <c r="E57" s="11">
        <f t="shared" si="9"/>
        <v>125</v>
      </c>
      <c r="F57" s="14">
        <f t="shared" si="8"/>
        <v>36.764705882352942</v>
      </c>
      <c r="I57" s="10"/>
    </row>
    <row r="58" spans="1:10">
      <c r="A58" s="6" t="s">
        <v>46</v>
      </c>
      <c r="B58" s="4">
        <v>28.1</v>
      </c>
      <c r="C58" s="16">
        <v>3.56</v>
      </c>
      <c r="D58" s="8">
        <v>6353</v>
      </c>
      <c r="E58" s="11">
        <f t="shared" si="9"/>
        <v>135</v>
      </c>
      <c r="F58" s="14">
        <f t="shared" si="8"/>
        <v>37.921348314606739</v>
      </c>
    </row>
    <row r="59" spans="1:10">
      <c r="A59" s="6" t="s">
        <v>47</v>
      </c>
      <c r="B59" s="4">
        <v>28.1</v>
      </c>
      <c r="C59" s="16">
        <v>3.57</v>
      </c>
      <c r="D59" s="8">
        <v>6479</v>
      </c>
      <c r="E59" s="11">
        <f t="shared" si="9"/>
        <v>126</v>
      </c>
      <c r="F59" s="14">
        <f t="shared" si="8"/>
        <v>35.294117647058826</v>
      </c>
      <c r="G59" s="1" t="s">
        <v>189</v>
      </c>
      <c r="H59" s="1" t="s">
        <v>206</v>
      </c>
      <c r="I59" s="10"/>
    </row>
    <row r="60" spans="1:10">
      <c r="A60" s="6" t="s">
        <v>88</v>
      </c>
      <c r="D60" s="8">
        <v>6482</v>
      </c>
      <c r="J60" s="1" t="s">
        <v>90</v>
      </c>
    </row>
    <row r="61" spans="1:10">
      <c r="A61" s="6" t="s">
        <v>89</v>
      </c>
      <c r="D61" s="8">
        <v>6555</v>
      </c>
      <c r="I61" s="2"/>
      <c r="J61" s="2"/>
    </row>
    <row r="62" spans="1:10">
      <c r="A62" s="6" t="s">
        <v>48</v>
      </c>
      <c r="B62" s="4">
        <v>27.7</v>
      </c>
      <c r="C62" s="16">
        <v>5.38</v>
      </c>
      <c r="D62" s="8">
        <v>6662</v>
      </c>
      <c r="E62" s="11">
        <f>D62-D59</f>
        <v>183</v>
      </c>
      <c r="F62" s="14">
        <f>E62/C62</f>
        <v>34.014869888475836</v>
      </c>
    </row>
    <row r="63" spans="1:10">
      <c r="A63" s="6" t="s">
        <v>49</v>
      </c>
      <c r="B63" s="4">
        <v>28.3</v>
      </c>
      <c r="C63" s="16">
        <v>3.54</v>
      </c>
      <c r="D63" s="8">
        <v>6769</v>
      </c>
      <c r="E63" s="11">
        <f>D63-D62</f>
        <v>107</v>
      </c>
      <c r="F63" s="14">
        <f>E63/C63</f>
        <v>30.225988700564972</v>
      </c>
      <c r="I63" s="10"/>
      <c r="J63" s="1" t="s">
        <v>103</v>
      </c>
    </row>
    <row r="64" spans="1:10">
      <c r="A64" s="6" t="s">
        <v>91</v>
      </c>
      <c r="D64" s="8">
        <v>6770</v>
      </c>
    </row>
    <row r="65" spans="1:10">
      <c r="A65" s="6" t="s">
        <v>50</v>
      </c>
      <c r="B65" s="4">
        <v>29</v>
      </c>
      <c r="C65" s="16">
        <v>3.45</v>
      </c>
      <c r="D65" s="8">
        <v>6877</v>
      </c>
      <c r="E65" s="11">
        <f>D65-D63</f>
        <v>108</v>
      </c>
      <c r="F65" s="14">
        <f>E65/C65</f>
        <v>31.304347826086953</v>
      </c>
    </row>
    <row r="66" spans="1:10">
      <c r="A66" s="6" t="s">
        <v>51</v>
      </c>
      <c r="B66" s="4">
        <v>29</v>
      </c>
      <c r="C66" s="16">
        <v>3.46</v>
      </c>
      <c r="D66" s="8">
        <v>6975</v>
      </c>
      <c r="E66" s="11">
        <f>D66-D65</f>
        <v>98</v>
      </c>
      <c r="F66" s="14">
        <f>E66/C66</f>
        <v>28.323699421965319</v>
      </c>
    </row>
    <row r="67" spans="1:10">
      <c r="A67" s="6" t="s">
        <v>92</v>
      </c>
      <c r="D67" s="8">
        <v>7055</v>
      </c>
    </row>
    <row r="68" spans="1:10">
      <c r="A68" s="6" t="s">
        <v>52</v>
      </c>
      <c r="B68" s="4">
        <v>29</v>
      </c>
      <c r="C68" s="16">
        <v>3.46</v>
      </c>
      <c r="D68" s="8">
        <v>7094</v>
      </c>
      <c r="E68" s="11">
        <f>D68-D66</f>
        <v>119</v>
      </c>
      <c r="F68" s="14">
        <f>E68/C68</f>
        <v>34.393063583815028</v>
      </c>
    </row>
    <row r="69" spans="1:10">
      <c r="A69" s="6" t="s">
        <v>53</v>
      </c>
      <c r="B69" s="4">
        <v>29</v>
      </c>
      <c r="C69" s="16">
        <v>3.44</v>
      </c>
      <c r="D69" s="8">
        <v>7206</v>
      </c>
      <c r="E69" s="11">
        <f>D69-D68</f>
        <v>112</v>
      </c>
      <c r="F69" s="14">
        <f>E69/C69</f>
        <v>32.558139534883722</v>
      </c>
      <c r="I69" s="10"/>
    </row>
    <row r="70" spans="1:10">
      <c r="A70" s="6" t="s">
        <v>95</v>
      </c>
      <c r="D70" s="8">
        <v>7212</v>
      </c>
      <c r="J70" s="1" t="s">
        <v>96</v>
      </c>
    </row>
    <row r="71" spans="1:10">
      <c r="A71" s="6" t="s">
        <v>54</v>
      </c>
      <c r="B71" s="4">
        <v>29</v>
      </c>
      <c r="C71" s="16">
        <v>3.44</v>
      </c>
      <c r="D71" s="8">
        <v>7309</v>
      </c>
      <c r="E71" s="11">
        <f>D71-D69</f>
        <v>103</v>
      </c>
      <c r="F71" s="14">
        <f>E71/C71</f>
        <v>29.941860465116278</v>
      </c>
      <c r="I71" s="2"/>
      <c r="J71" s="2"/>
    </row>
    <row r="72" spans="1:10">
      <c r="A72" s="6" t="s">
        <v>55</v>
      </c>
      <c r="B72" s="4">
        <v>29</v>
      </c>
      <c r="C72" s="16">
        <v>3.44</v>
      </c>
      <c r="D72" s="8">
        <v>7431</v>
      </c>
      <c r="E72" s="11">
        <f>D72-D71</f>
        <v>122</v>
      </c>
      <c r="F72" s="14">
        <f>E72/C72</f>
        <v>35.465116279069768</v>
      </c>
      <c r="I72" s="10"/>
    </row>
    <row r="73" spans="1:10">
      <c r="A73" s="6" t="s">
        <v>56</v>
      </c>
      <c r="B73" s="4">
        <v>29.4</v>
      </c>
      <c r="C73" s="16">
        <v>3.4</v>
      </c>
      <c r="D73" s="8">
        <v>7563</v>
      </c>
      <c r="E73" s="11">
        <f>D73-D72</f>
        <v>132</v>
      </c>
      <c r="F73" s="14">
        <f>E73/C73</f>
        <v>38.82352941176471</v>
      </c>
    </row>
    <row r="74" spans="1:10">
      <c r="A74" s="6" t="s">
        <v>97</v>
      </c>
      <c r="D74" s="8">
        <v>7567</v>
      </c>
      <c r="G74" s="1" t="s">
        <v>190</v>
      </c>
      <c r="H74" s="1" t="s">
        <v>192</v>
      </c>
    </row>
    <row r="75" spans="1:10">
      <c r="A75" s="6" t="s">
        <v>56</v>
      </c>
      <c r="B75" s="4">
        <v>29.4</v>
      </c>
      <c r="C75" s="16">
        <v>3.4</v>
      </c>
      <c r="D75" s="8">
        <v>7676</v>
      </c>
      <c r="E75" s="11">
        <f>D75-D73</f>
        <v>113</v>
      </c>
      <c r="F75" s="14">
        <f>E75/C75</f>
        <v>33.235294117647058</v>
      </c>
    </row>
    <row r="76" spans="1:10">
      <c r="A76" s="6" t="s">
        <v>58</v>
      </c>
      <c r="B76" s="4">
        <v>29.4</v>
      </c>
      <c r="C76" s="16">
        <v>3.41</v>
      </c>
      <c r="D76" s="8">
        <v>7795</v>
      </c>
      <c r="E76" s="11">
        <f>D76-D75</f>
        <v>119</v>
      </c>
      <c r="F76" s="14">
        <f>E76/C76</f>
        <v>34.897360703812318</v>
      </c>
    </row>
    <row r="77" spans="1:10">
      <c r="A77" s="6" t="s">
        <v>98</v>
      </c>
      <c r="D77" s="8">
        <v>7841</v>
      </c>
      <c r="J77" s="1" t="s">
        <v>313</v>
      </c>
    </row>
    <row r="78" spans="1:10">
      <c r="A78" s="6" t="s">
        <v>57</v>
      </c>
      <c r="B78" s="4">
        <v>29.3</v>
      </c>
      <c r="C78" s="16">
        <v>5.0999999999999996</v>
      </c>
      <c r="D78" s="8">
        <v>7955</v>
      </c>
      <c r="E78" s="11">
        <f>D78-D76</f>
        <v>160</v>
      </c>
      <c r="F78" s="14">
        <f>E78/C78</f>
        <v>31.372549019607845</v>
      </c>
    </row>
    <row r="79" spans="1:10">
      <c r="A79" s="6" t="s">
        <v>99</v>
      </c>
      <c r="D79" s="8">
        <v>7990</v>
      </c>
      <c r="J79" s="1" t="s">
        <v>234</v>
      </c>
    </row>
    <row r="80" spans="1:10">
      <c r="A80" s="6" t="s">
        <v>59</v>
      </c>
      <c r="B80" s="4">
        <v>29.3</v>
      </c>
      <c r="C80" s="16">
        <v>3.4</v>
      </c>
      <c r="D80" s="8">
        <v>8062</v>
      </c>
      <c r="E80" s="11">
        <f>D80-D78</f>
        <v>107</v>
      </c>
      <c r="J80" s="1" t="s">
        <v>101</v>
      </c>
    </row>
    <row r="81" spans="1:10">
      <c r="A81" s="6" t="s">
        <v>100</v>
      </c>
      <c r="D81" s="8">
        <v>8100</v>
      </c>
      <c r="I81" s="2"/>
      <c r="J81" s="2"/>
    </row>
    <row r="82" spans="1:10">
      <c r="A82" s="6" t="s">
        <v>60</v>
      </c>
      <c r="B82" s="4">
        <v>29</v>
      </c>
      <c r="C82" s="16">
        <v>3.44</v>
      </c>
      <c r="D82" s="8">
        <v>8165</v>
      </c>
      <c r="E82" s="11">
        <f>D82-D80</f>
        <v>103</v>
      </c>
      <c r="F82" s="14">
        <f>E82/C82</f>
        <v>29.941860465116278</v>
      </c>
    </row>
    <row r="83" spans="1:10">
      <c r="A83" s="6" t="s">
        <v>61</v>
      </c>
      <c r="B83" s="4">
        <v>29</v>
      </c>
      <c r="C83" s="16">
        <v>3.45</v>
      </c>
      <c r="D83" s="8">
        <v>8287</v>
      </c>
      <c r="E83" s="11">
        <f>D83-D82</f>
        <v>122</v>
      </c>
      <c r="F83" s="14">
        <f>E83/C83</f>
        <v>35.362318840579711</v>
      </c>
    </row>
    <row r="84" spans="1:10">
      <c r="A84" s="6" t="s">
        <v>62</v>
      </c>
      <c r="B84" s="4">
        <v>29</v>
      </c>
      <c r="C84" s="16">
        <v>3.44</v>
      </c>
      <c r="D84" s="8">
        <v>8394</v>
      </c>
      <c r="E84" s="11">
        <f t="shared" ref="E84:E86" si="10">D84-D83</f>
        <v>107</v>
      </c>
      <c r="F84" s="14">
        <f>E84/C84</f>
        <v>31.104651162790699</v>
      </c>
    </row>
    <row r="85" spans="1:10">
      <c r="A85" s="6" t="s">
        <v>63</v>
      </c>
      <c r="B85" s="4">
        <v>29</v>
      </c>
      <c r="C85" s="16">
        <v>3.44</v>
      </c>
      <c r="D85" s="8">
        <v>8498</v>
      </c>
      <c r="E85" s="11">
        <f t="shared" si="10"/>
        <v>104</v>
      </c>
      <c r="F85" s="14">
        <f>E85/C85</f>
        <v>30.232558139534884</v>
      </c>
    </row>
    <row r="86" spans="1:10">
      <c r="A86" s="6" t="s">
        <v>64</v>
      </c>
      <c r="B86" s="4">
        <v>29</v>
      </c>
      <c r="C86" s="16">
        <v>3.44</v>
      </c>
      <c r="D86" s="8">
        <v>8600</v>
      </c>
      <c r="E86" s="11">
        <f t="shared" si="10"/>
        <v>102</v>
      </c>
      <c r="F86" s="14">
        <f>E86/C86</f>
        <v>29.651162790697676</v>
      </c>
    </row>
    <row r="87" spans="1:10">
      <c r="A87" s="6" t="s">
        <v>102</v>
      </c>
      <c r="D87" s="8">
        <v>8637</v>
      </c>
      <c r="G87" s="1" t="s">
        <v>115</v>
      </c>
      <c r="J87" s="1" t="s">
        <v>104</v>
      </c>
    </row>
    <row r="88" spans="1:10">
      <c r="A88" s="6" t="s">
        <v>65</v>
      </c>
      <c r="B88" s="4">
        <v>29</v>
      </c>
      <c r="C88" s="16">
        <v>3.44</v>
      </c>
      <c r="D88" s="8">
        <v>8716</v>
      </c>
      <c r="E88" s="11">
        <f>D88-D86</f>
        <v>116</v>
      </c>
      <c r="F88" s="14">
        <f>E88/C88</f>
        <v>33.720930232558139</v>
      </c>
    </row>
    <row r="89" spans="1:10">
      <c r="A89" s="6" t="s">
        <v>66</v>
      </c>
      <c r="B89" s="4">
        <v>29</v>
      </c>
      <c r="C89" s="16">
        <v>3.77</v>
      </c>
      <c r="D89" s="8">
        <v>8829</v>
      </c>
      <c r="E89" s="11">
        <f>D89-D88</f>
        <v>113</v>
      </c>
      <c r="F89" s="14">
        <f>E89/C89</f>
        <v>29.973474801061009</v>
      </c>
    </row>
    <row r="90" spans="1:10">
      <c r="A90" s="6" t="s">
        <v>67</v>
      </c>
      <c r="B90" s="4">
        <v>28.3</v>
      </c>
      <c r="C90" s="16">
        <v>3.52</v>
      </c>
      <c r="D90" s="8">
        <v>8932</v>
      </c>
      <c r="E90" s="11">
        <f>D90-D89</f>
        <v>103</v>
      </c>
      <c r="F90" s="14">
        <f>E90/C90</f>
        <v>29.261363636363637</v>
      </c>
    </row>
    <row r="91" spans="1:10">
      <c r="A91" s="6" t="s">
        <v>68</v>
      </c>
      <c r="B91" s="4">
        <v>28.3</v>
      </c>
      <c r="C91" s="16">
        <v>3.52</v>
      </c>
      <c r="D91" s="8">
        <v>9035</v>
      </c>
      <c r="E91" s="11">
        <f>D91-D90</f>
        <v>103</v>
      </c>
      <c r="F91" s="14">
        <f>E91/C91</f>
        <v>29.261363636363637</v>
      </c>
      <c r="I91" s="2"/>
      <c r="J91" s="2"/>
    </row>
    <row r="92" spans="1:10">
      <c r="A92" s="6" t="s">
        <v>69</v>
      </c>
      <c r="B92" s="4">
        <v>28.3</v>
      </c>
      <c r="C92" s="16">
        <v>3.52</v>
      </c>
      <c r="D92" s="8">
        <v>9128</v>
      </c>
      <c r="E92" s="11">
        <f>D92-D91</f>
        <v>93</v>
      </c>
      <c r="F92" s="14">
        <f>E92/C92</f>
        <v>26.420454545454547</v>
      </c>
    </row>
    <row r="93" spans="1:10">
      <c r="A93" s="6" t="s">
        <v>105</v>
      </c>
      <c r="D93" s="8">
        <v>9300</v>
      </c>
      <c r="J93" s="1" t="s">
        <v>106</v>
      </c>
    </row>
    <row r="94" spans="1:10">
      <c r="A94" s="6" t="s">
        <v>70</v>
      </c>
      <c r="B94" s="4">
        <v>28.8</v>
      </c>
      <c r="C94" s="16">
        <v>6.24</v>
      </c>
      <c r="D94" s="8">
        <v>9340</v>
      </c>
      <c r="E94" s="11">
        <f>D94-D92</f>
        <v>212</v>
      </c>
      <c r="F94" s="14">
        <f>E94/C94</f>
        <v>33.974358974358971</v>
      </c>
    </row>
    <row r="95" spans="1:10">
      <c r="A95" s="6" t="s">
        <v>71</v>
      </c>
      <c r="B95" s="4">
        <v>29.5</v>
      </c>
      <c r="C95" s="16">
        <v>5.58</v>
      </c>
      <c r="D95" s="8">
        <v>9520</v>
      </c>
      <c r="E95" s="11">
        <f>D95-D94</f>
        <v>180</v>
      </c>
      <c r="F95" s="14">
        <f>E95/C95</f>
        <v>32.258064516129032</v>
      </c>
    </row>
    <row r="96" spans="1:10">
      <c r="A96" s="6" t="s">
        <v>72</v>
      </c>
      <c r="B96" s="4">
        <v>29.5</v>
      </c>
      <c r="C96" s="16">
        <v>3.4</v>
      </c>
      <c r="D96" s="8">
        <v>9620</v>
      </c>
      <c r="E96" s="11">
        <f>D96-D95</f>
        <v>100</v>
      </c>
      <c r="F96" s="14">
        <f>E96/C96</f>
        <v>29.411764705882355</v>
      </c>
    </row>
    <row r="97" spans="1:10">
      <c r="A97" s="6" t="s">
        <v>73</v>
      </c>
      <c r="B97" s="4">
        <v>30.4</v>
      </c>
      <c r="C97" s="16">
        <v>3.28</v>
      </c>
      <c r="D97" s="8">
        <v>9722</v>
      </c>
      <c r="E97" s="11">
        <f>D97-D96</f>
        <v>102</v>
      </c>
      <c r="F97" s="14">
        <f>E97/C97</f>
        <v>31.097560975609756</v>
      </c>
    </row>
    <row r="98" spans="1:10">
      <c r="A98" s="6" t="s">
        <v>107</v>
      </c>
      <c r="D98" s="8">
        <v>9795</v>
      </c>
      <c r="G98" s="1" t="s">
        <v>116</v>
      </c>
    </row>
    <row r="99" spans="1:10">
      <c r="A99" s="6" t="s">
        <v>74</v>
      </c>
      <c r="B99" s="4">
        <v>30.4</v>
      </c>
      <c r="C99" s="16">
        <v>6.58</v>
      </c>
      <c r="D99" s="8">
        <v>9936</v>
      </c>
      <c r="E99" s="11">
        <f>D99-D97</f>
        <v>214</v>
      </c>
      <c r="F99" s="14">
        <f>E99/C99</f>
        <v>32.522796352583583</v>
      </c>
    </row>
    <row r="100" spans="1:10">
      <c r="A100" s="6" t="s">
        <v>78</v>
      </c>
      <c r="B100" s="4">
        <v>30.2</v>
      </c>
      <c r="C100" s="16">
        <v>9.9</v>
      </c>
      <c r="D100" s="8">
        <v>10246</v>
      </c>
      <c r="E100" s="11">
        <f>D100-D99</f>
        <v>310</v>
      </c>
      <c r="F100" s="14">
        <f>E100/C100</f>
        <v>31.313131313131311</v>
      </c>
    </row>
    <row r="101" spans="1:10">
      <c r="A101" s="6" t="s">
        <v>75</v>
      </c>
      <c r="B101" s="4">
        <v>30.2</v>
      </c>
      <c r="C101" s="16">
        <v>3.3</v>
      </c>
      <c r="D101" s="8">
        <v>10360</v>
      </c>
      <c r="E101" s="11">
        <f>D103-D101</f>
        <v>116</v>
      </c>
      <c r="F101" s="14">
        <f>E101/C101</f>
        <v>35.151515151515156</v>
      </c>
      <c r="J101" s="2"/>
    </row>
    <row r="102" spans="1:10">
      <c r="A102" s="6" t="s">
        <v>108</v>
      </c>
      <c r="D102" s="8">
        <v>10400</v>
      </c>
      <c r="I102" s="1" t="s">
        <v>261</v>
      </c>
      <c r="J102" s="1" t="s">
        <v>262</v>
      </c>
    </row>
    <row r="103" spans="1:10">
      <c r="A103" s="6" t="s">
        <v>109</v>
      </c>
      <c r="B103" s="4">
        <v>30.2</v>
      </c>
      <c r="C103" s="16">
        <v>3.3</v>
      </c>
      <c r="D103" s="8">
        <v>10476</v>
      </c>
      <c r="E103" s="11">
        <f>D103-D101</f>
        <v>116</v>
      </c>
      <c r="F103" s="14">
        <f t="shared" ref="F103:F112" si="11">E103/C103</f>
        <v>35.151515151515156</v>
      </c>
    </row>
    <row r="104" spans="1:10">
      <c r="A104" s="6" t="s">
        <v>110</v>
      </c>
      <c r="D104" s="8">
        <v>10500</v>
      </c>
      <c r="J104" s="1" t="s">
        <v>260</v>
      </c>
    </row>
    <row r="105" spans="1:10">
      <c r="A105" s="6" t="s">
        <v>76</v>
      </c>
      <c r="B105" s="4">
        <v>30.8</v>
      </c>
      <c r="C105" s="16">
        <v>3.24</v>
      </c>
      <c r="D105" s="8">
        <v>10590</v>
      </c>
      <c r="E105" s="11">
        <f>D105-D103</f>
        <v>114</v>
      </c>
      <c r="F105" s="14">
        <f t="shared" si="11"/>
        <v>35.185185185185183</v>
      </c>
    </row>
    <row r="106" spans="1:10">
      <c r="A106" s="6" t="s">
        <v>76</v>
      </c>
      <c r="B106" s="4">
        <v>30.8</v>
      </c>
      <c r="C106" s="16">
        <v>4.8600000000000003</v>
      </c>
      <c r="D106" s="8">
        <v>10775</v>
      </c>
      <c r="E106" s="11">
        <f>D106-D105</f>
        <v>185</v>
      </c>
      <c r="F106" s="14">
        <f t="shared" si="11"/>
        <v>38.065843621399175</v>
      </c>
    </row>
    <row r="107" spans="1:10">
      <c r="A107" s="6" t="s">
        <v>77</v>
      </c>
      <c r="B107" s="4">
        <v>30.8</v>
      </c>
      <c r="C107" s="16">
        <v>3.43</v>
      </c>
      <c r="D107" s="8">
        <v>10894</v>
      </c>
      <c r="E107" s="11">
        <f>D107-D106</f>
        <v>119</v>
      </c>
      <c r="F107" s="14">
        <f t="shared" si="11"/>
        <v>34.693877551020407</v>
      </c>
    </row>
    <row r="108" spans="1:10">
      <c r="A108" s="6" t="s">
        <v>113</v>
      </c>
      <c r="B108" s="4">
        <v>30.1</v>
      </c>
      <c r="C108" s="16">
        <v>3.34</v>
      </c>
      <c r="D108" s="8">
        <v>10995</v>
      </c>
      <c r="E108" s="11">
        <f>D108-D107</f>
        <v>101</v>
      </c>
      <c r="F108" s="14">
        <f t="shared" si="11"/>
        <v>30.239520958083833</v>
      </c>
    </row>
    <row r="109" spans="1:10">
      <c r="A109" s="5" t="s">
        <v>114</v>
      </c>
      <c r="B109" s="3"/>
      <c r="C109" s="15"/>
      <c r="D109" s="7">
        <v>10956</v>
      </c>
      <c r="G109" s="1" t="s">
        <v>193</v>
      </c>
      <c r="H109" s="1" t="s">
        <v>208</v>
      </c>
    </row>
    <row r="110" spans="1:10">
      <c r="A110" s="6" t="s">
        <v>117</v>
      </c>
      <c r="D110" s="8">
        <v>11041</v>
      </c>
      <c r="J110" s="1" t="s">
        <v>134</v>
      </c>
    </row>
    <row r="111" spans="1:10">
      <c r="A111" s="6" t="s">
        <v>117</v>
      </c>
      <c r="B111" s="4">
        <v>32.4</v>
      </c>
      <c r="C111" s="16">
        <v>3.08</v>
      </c>
      <c r="D111" s="8">
        <v>11091</v>
      </c>
      <c r="E111" s="11">
        <f>D111-D108</f>
        <v>96</v>
      </c>
      <c r="F111" s="14">
        <f t="shared" si="11"/>
        <v>31.168831168831169</v>
      </c>
      <c r="I111" s="2"/>
      <c r="J111" s="2"/>
    </row>
    <row r="112" spans="1:10">
      <c r="A112" s="6" t="s">
        <v>118</v>
      </c>
      <c r="B112" s="4">
        <v>31.6</v>
      </c>
      <c r="C112" s="16">
        <v>3.15</v>
      </c>
      <c r="D112" s="8">
        <v>11189</v>
      </c>
      <c r="E112" s="11">
        <f>D112-D111</f>
        <v>98</v>
      </c>
      <c r="F112" s="14">
        <f t="shared" si="11"/>
        <v>31.111111111111111</v>
      </c>
    </row>
    <row r="113" spans="1:10">
      <c r="A113" s="6" t="s">
        <v>119</v>
      </c>
      <c r="D113" s="8">
        <v>11222</v>
      </c>
      <c r="J113" s="1" t="s">
        <v>191</v>
      </c>
    </row>
    <row r="114" spans="1:10">
      <c r="A114" s="6" t="s">
        <v>119</v>
      </c>
      <c r="D114" s="8">
        <v>11234</v>
      </c>
      <c r="J114" s="1" t="s">
        <v>120</v>
      </c>
    </row>
    <row r="115" spans="1:10">
      <c r="A115" s="6" t="s">
        <v>119</v>
      </c>
      <c r="B115" s="4">
        <v>32.299999999999997</v>
      </c>
      <c r="C115" s="16">
        <v>5.87</v>
      </c>
      <c r="D115" s="8">
        <v>11374</v>
      </c>
      <c r="E115" s="11">
        <f>D115-D112</f>
        <v>185</v>
      </c>
      <c r="F115" s="14">
        <f>E115/C115</f>
        <v>31.516183986371381</v>
      </c>
    </row>
    <row r="116" spans="1:10">
      <c r="A116" s="6" t="s">
        <v>121</v>
      </c>
      <c r="B116" s="4">
        <v>31.5</v>
      </c>
      <c r="C116" s="16">
        <v>5.65</v>
      </c>
      <c r="D116" s="8">
        <v>11573</v>
      </c>
      <c r="E116" s="11">
        <f>D116-D115</f>
        <v>199</v>
      </c>
      <c r="F116" s="14">
        <f>E116/C116</f>
        <v>35.221238938053098</v>
      </c>
    </row>
    <row r="117" spans="1:10">
      <c r="A117" s="6" t="s">
        <v>122</v>
      </c>
      <c r="B117" s="4">
        <v>31.4</v>
      </c>
      <c r="C117" s="16">
        <v>6.17</v>
      </c>
      <c r="D117" s="8">
        <v>11767</v>
      </c>
      <c r="E117" s="11">
        <f>D117-D116</f>
        <v>194</v>
      </c>
      <c r="F117" s="14">
        <f>E117/C117</f>
        <v>31.442463533225283</v>
      </c>
    </row>
    <row r="118" spans="1:10">
      <c r="A118" s="6" t="s">
        <v>123</v>
      </c>
      <c r="D118" s="8">
        <v>11704</v>
      </c>
      <c r="G118" s="1" t="s">
        <v>138</v>
      </c>
      <c r="J118" s="1" t="s">
        <v>263</v>
      </c>
    </row>
    <row r="119" spans="1:10">
      <c r="A119" s="5" t="s">
        <v>124</v>
      </c>
      <c r="B119" s="4">
        <v>31.4</v>
      </c>
      <c r="C119" s="16">
        <v>3.18</v>
      </c>
      <c r="D119" s="8">
        <v>11860</v>
      </c>
      <c r="E119" s="11">
        <f>D119-D117</f>
        <v>93</v>
      </c>
      <c r="F119" s="14">
        <f>E119/C119</f>
        <v>29.245283018867923</v>
      </c>
      <c r="J119" s="1" t="s">
        <v>264</v>
      </c>
    </row>
    <row r="120" spans="1:10">
      <c r="A120" s="6" t="s">
        <v>125</v>
      </c>
      <c r="B120" s="4">
        <v>32.5</v>
      </c>
      <c r="C120" s="16">
        <v>3.07</v>
      </c>
      <c r="D120" s="8">
        <v>11976</v>
      </c>
      <c r="E120" s="11">
        <f>D120-D119</f>
        <v>116</v>
      </c>
      <c r="F120" s="14">
        <f>E120/C120</f>
        <v>37.785016286644954</v>
      </c>
    </row>
    <row r="121" spans="1:10">
      <c r="A121" s="6" t="s">
        <v>126</v>
      </c>
      <c r="B121" s="4">
        <v>31.7</v>
      </c>
      <c r="C121" s="16">
        <v>3.29</v>
      </c>
      <c r="D121" s="8">
        <v>12072</v>
      </c>
      <c r="E121" s="11">
        <f>D121-D120</f>
        <v>96</v>
      </c>
      <c r="F121" s="14">
        <f>E121/C121</f>
        <v>29.179331306990882</v>
      </c>
    </row>
    <row r="122" spans="1:10">
      <c r="A122" s="6" t="s">
        <v>128</v>
      </c>
      <c r="B122" s="4">
        <v>32.5</v>
      </c>
      <c r="C122" s="16">
        <v>3.07</v>
      </c>
      <c r="D122" s="8">
        <v>12174</v>
      </c>
      <c r="E122" s="11">
        <f>D122-D121</f>
        <v>102</v>
      </c>
      <c r="F122" s="14">
        <f>E122/C122</f>
        <v>33.224755700325737</v>
      </c>
    </row>
    <row r="123" spans="1:10">
      <c r="A123" s="6" t="s">
        <v>127</v>
      </c>
      <c r="D123" s="8">
        <v>12150</v>
      </c>
      <c r="J123" s="1" t="s">
        <v>135</v>
      </c>
    </row>
    <row r="124" spans="1:10">
      <c r="A124" s="6" t="s">
        <v>129</v>
      </c>
      <c r="B124" s="4">
        <v>32</v>
      </c>
      <c r="C124" s="16">
        <v>3.11</v>
      </c>
      <c r="D124" s="8">
        <v>12266</v>
      </c>
      <c r="E124" s="11">
        <f>D124-D122</f>
        <v>92</v>
      </c>
      <c r="F124" s="14">
        <f>E124/C124</f>
        <v>29.581993569131836</v>
      </c>
    </row>
    <row r="125" spans="1:10">
      <c r="A125" s="6" t="s">
        <v>130</v>
      </c>
      <c r="B125" s="4">
        <v>32</v>
      </c>
      <c r="C125" s="16">
        <v>3.11</v>
      </c>
      <c r="D125" s="8">
        <v>12354</v>
      </c>
      <c r="E125" s="11">
        <f>D125-D124</f>
        <v>88</v>
      </c>
      <c r="F125" s="14">
        <f>E125/C125</f>
        <v>28.29581993569132</v>
      </c>
    </row>
    <row r="126" spans="1:10">
      <c r="A126" s="6" t="s">
        <v>132</v>
      </c>
      <c r="D126" s="8">
        <v>12494</v>
      </c>
      <c r="J126" s="1" t="s">
        <v>136</v>
      </c>
    </row>
    <row r="127" spans="1:10">
      <c r="A127" s="6" t="s">
        <v>131</v>
      </c>
      <c r="B127" s="4">
        <v>31.3</v>
      </c>
      <c r="C127" s="16">
        <v>5.48</v>
      </c>
      <c r="D127" s="8">
        <v>12510</v>
      </c>
      <c r="E127" s="11">
        <f>D127-D125</f>
        <v>156</v>
      </c>
      <c r="F127" s="14">
        <f>E127/C127</f>
        <v>28.467153284671532</v>
      </c>
    </row>
    <row r="128" spans="1:10">
      <c r="A128" s="6" t="s">
        <v>133</v>
      </c>
      <c r="B128" s="4">
        <v>31.3</v>
      </c>
      <c r="C128" s="16">
        <v>6.89</v>
      </c>
      <c r="D128" s="8">
        <v>12724</v>
      </c>
      <c r="E128" s="11">
        <f>D128-D127</f>
        <v>214</v>
      </c>
      <c r="F128" s="14">
        <f>E128/C128</f>
        <v>31.059506531204647</v>
      </c>
    </row>
    <row r="129" spans="1:10">
      <c r="A129" s="6" t="s">
        <v>137</v>
      </c>
      <c r="D129" s="8">
        <v>12627</v>
      </c>
      <c r="G129" s="1" t="s">
        <v>150</v>
      </c>
    </row>
    <row r="130" spans="1:10">
      <c r="A130" s="6" t="s">
        <v>139</v>
      </c>
      <c r="D130" s="8">
        <v>12732</v>
      </c>
      <c r="J130" s="1" t="s">
        <v>140</v>
      </c>
    </row>
    <row r="131" spans="1:10">
      <c r="A131" s="6" t="s">
        <v>141</v>
      </c>
      <c r="C131" s="16">
        <v>3.28</v>
      </c>
      <c r="D131" s="8">
        <v>12820</v>
      </c>
      <c r="E131" s="11">
        <f>D131-D128</f>
        <v>96</v>
      </c>
      <c r="F131" s="14">
        <f t="shared" ref="F131:F136" si="12">E131/C131</f>
        <v>29.26829268292683</v>
      </c>
    </row>
    <row r="132" spans="1:10">
      <c r="A132" s="6" t="s">
        <v>142</v>
      </c>
      <c r="C132" s="16">
        <v>3.17</v>
      </c>
      <c r="D132" s="8">
        <v>12917</v>
      </c>
      <c r="E132" s="11">
        <f>D132-D131</f>
        <v>97</v>
      </c>
      <c r="F132" s="14">
        <f t="shared" si="12"/>
        <v>30.599369085173503</v>
      </c>
    </row>
    <row r="133" spans="1:10">
      <c r="A133" s="6" t="s">
        <v>143</v>
      </c>
      <c r="C133" s="16">
        <v>5.8</v>
      </c>
      <c r="D133" s="8">
        <v>13090</v>
      </c>
      <c r="E133" s="11">
        <v>173</v>
      </c>
      <c r="F133" s="14">
        <f t="shared" si="12"/>
        <v>29.827586206896552</v>
      </c>
    </row>
    <row r="134" spans="1:10">
      <c r="A134" s="6" t="s">
        <v>144</v>
      </c>
      <c r="C134" s="16">
        <v>1.43</v>
      </c>
      <c r="D134" s="8">
        <v>13138</v>
      </c>
      <c r="E134" s="11">
        <f>D134-D133</f>
        <v>48</v>
      </c>
      <c r="F134" s="14">
        <f t="shared" si="12"/>
        <v>33.566433566433567</v>
      </c>
    </row>
    <row r="135" spans="1:10">
      <c r="A135" s="6" t="s">
        <v>145</v>
      </c>
      <c r="C135" s="16">
        <v>3.1</v>
      </c>
      <c r="D135" s="8">
        <v>13232</v>
      </c>
      <c r="E135" s="11">
        <f>D135-D134</f>
        <v>94</v>
      </c>
      <c r="F135" s="14">
        <f t="shared" si="12"/>
        <v>30.322580645161288</v>
      </c>
    </row>
    <row r="136" spans="1:10">
      <c r="A136" s="6" t="s">
        <v>146</v>
      </c>
      <c r="C136" s="16">
        <v>3.1</v>
      </c>
      <c r="D136" s="8">
        <v>13323</v>
      </c>
      <c r="E136" s="11">
        <f>D136-D135</f>
        <v>91</v>
      </c>
      <c r="F136" s="14">
        <f t="shared" si="12"/>
        <v>29.35483870967742</v>
      </c>
    </row>
    <row r="137" spans="1:10">
      <c r="A137" s="6" t="s">
        <v>147</v>
      </c>
      <c r="D137" s="8">
        <v>13328</v>
      </c>
      <c r="J137" s="1" t="s">
        <v>148</v>
      </c>
    </row>
    <row r="138" spans="1:10">
      <c r="A138" s="6" t="s">
        <v>147</v>
      </c>
      <c r="B138" s="4">
        <v>32.299999999999997</v>
      </c>
      <c r="C138" s="16">
        <v>3.09</v>
      </c>
      <c r="D138" s="8">
        <v>13413</v>
      </c>
      <c r="E138" s="11">
        <f>D138-D136</f>
        <v>90</v>
      </c>
      <c r="F138" s="14">
        <f>E138/C138</f>
        <v>29.126213592233011</v>
      </c>
    </row>
    <row r="139" spans="1:10">
      <c r="A139" s="5" t="s">
        <v>151</v>
      </c>
      <c r="B139" s="4">
        <v>32.299999999999997</v>
      </c>
      <c r="C139" s="16">
        <v>6.2</v>
      </c>
      <c r="D139" s="8">
        <v>13615</v>
      </c>
      <c r="E139" s="11">
        <f>D139-D138</f>
        <v>202</v>
      </c>
      <c r="F139" s="14">
        <f>E139/C139</f>
        <v>32.58064516129032</v>
      </c>
    </row>
    <row r="140" spans="1:10">
      <c r="A140" s="6" t="s">
        <v>149</v>
      </c>
      <c r="D140" s="8">
        <v>13523</v>
      </c>
      <c r="G140" s="1" t="s">
        <v>158</v>
      </c>
    </row>
    <row r="141" spans="1:10">
      <c r="A141" s="6" t="s">
        <v>149</v>
      </c>
      <c r="D141" s="8">
        <v>13539</v>
      </c>
      <c r="J141" s="1" t="s">
        <v>257</v>
      </c>
    </row>
    <row r="142" spans="1:10">
      <c r="A142" s="6" t="s">
        <v>149</v>
      </c>
      <c r="B142" s="4">
        <v>32.299999999999997</v>
      </c>
      <c r="C142" s="16">
        <v>3.09</v>
      </c>
      <c r="D142" s="8">
        <v>13727</v>
      </c>
      <c r="E142" s="11">
        <f>D142-D139</f>
        <v>112</v>
      </c>
      <c r="F142" s="14">
        <f t="shared" ref="F142:F148" si="13">E142/C142</f>
        <v>36.245954692556637</v>
      </c>
    </row>
    <row r="143" spans="1:10">
      <c r="A143" s="6" t="s">
        <v>408</v>
      </c>
      <c r="B143" s="4">
        <v>32.299999999999997</v>
      </c>
      <c r="C143" s="16">
        <v>3.09</v>
      </c>
      <c r="D143" s="8">
        <v>13804</v>
      </c>
      <c r="E143" s="11">
        <f t="shared" ref="E143:E148" si="14">D143-D142</f>
        <v>77</v>
      </c>
      <c r="F143" s="14">
        <f t="shared" si="13"/>
        <v>24.919093851132686</v>
      </c>
    </row>
    <row r="144" spans="1:10">
      <c r="A144" s="6" t="s">
        <v>152</v>
      </c>
      <c r="B144" s="4">
        <v>31.7</v>
      </c>
      <c r="C144" s="16">
        <v>3.14</v>
      </c>
      <c r="D144" s="8">
        <v>13898</v>
      </c>
      <c r="E144" s="11">
        <f t="shared" si="14"/>
        <v>94</v>
      </c>
      <c r="F144" s="14">
        <f t="shared" si="13"/>
        <v>29.936305732484076</v>
      </c>
    </row>
    <row r="145" spans="1:10">
      <c r="B145" s="4">
        <v>31.7</v>
      </c>
      <c r="C145" s="16">
        <v>3.14</v>
      </c>
      <c r="D145" s="8">
        <v>13993</v>
      </c>
      <c r="E145" s="11">
        <f t="shared" si="14"/>
        <v>95</v>
      </c>
      <c r="F145" s="14">
        <f t="shared" si="13"/>
        <v>30.254777070063692</v>
      </c>
    </row>
    <row r="146" spans="1:10">
      <c r="B146" s="4">
        <v>31.7</v>
      </c>
      <c r="C146" s="16">
        <v>3.14</v>
      </c>
      <c r="D146" s="8">
        <v>14090</v>
      </c>
      <c r="E146" s="11">
        <f t="shared" si="14"/>
        <v>97</v>
      </c>
      <c r="F146" s="14">
        <f t="shared" si="13"/>
        <v>30.891719745222929</v>
      </c>
    </row>
    <row r="147" spans="1:10">
      <c r="A147" s="6" t="s">
        <v>153</v>
      </c>
      <c r="B147" s="4">
        <v>31</v>
      </c>
      <c r="C147" s="16">
        <v>3.21</v>
      </c>
      <c r="D147" s="8">
        <v>14183</v>
      </c>
      <c r="E147" s="11">
        <f t="shared" si="14"/>
        <v>93</v>
      </c>
      <c r="F147" s="14">
        <f t="shared" si="13"/>
        <v>28.971962616822431</v>
      </c>
    </row>
    <row r="148" spans="1:10">
      <c r="A148" s="6" t="s">
        <v>154</v>
      </c>
      <c r="B148" s="4">
        <v>31</v>
      </c>
      <c r="C148" s="16">
        <v>3.25</v>
      </c>
      <c r="D148" s="8">
        <v>14271</v>
      </c>
      <c r="E148" s="11">
        <f t="shared" si="14"/>
        <v>88</v>
      </c>
      <c r="F148" s="14">
        <f t="shared" si="13"/>
        <v>27.076923076923077</v>
      </c>
    </row>
    <row r="149" spans="1:10">
      <c r="A149" s="6" t="s">
        <v>154</v>
      </c>
      <c r="D149" s="8">
        <v>14211</v>
      </c>
      <c r="J149" s="1" t="s">
        <v>155</v>
      </c>
    </row>
    <row r="150" spans="1:10">
      <c r="A150" s="6" t="s">
        <v>156</v>
      </c>
      <c r="B150" s="4">
        <v>31.3</v>
      </c>
      <c r="C150" s="16">
        <v>3.19</v>
      </c>
      <c r="D150" s="8">
        <v>14358</v>
      </c>
      <c r="E150" s="11">
        <f>D150-D148</f>
        <v>87</v>
      </c>
      <c r="F150" s="14">
        <f>E150/C150</f>
        <v>27.272727272727273</v>
      </c>
    </row>
    <row r="151" spans="1:10">
      <c r="A151" s="6" t="s">
        <v>157</v>
      </c>
      <c r="D151" s="8">
        <v>14350</v>
      </c>
      <c r="G151" s="1" t="s">
        <v>251</v>
      </c>
      <c r="I151" s="1" t="s">
        <v>252</v>
      </c>
    </row>
    <row r="152" spans="1:10">
      <c r="A152" s="6" t="s">
        <v>159</v>
      </c>
      <c r="B152" s="4">
        <v>30.8</v>
      </c>
      <c r="C152" s="16">
        <v>7.79</v>
      </c>
      <c r="D152" s="8">
        <v>14599</v>
      </c>
      <c r="E152" s="11">
        <f>D152-D150</f>
        <v>241</v>
      </c>
      <c r="F152" s="14">
        <f>E152/C152</f>
        <v>30.937098844672658</v>
      </c>
    </row>
    <row r="153" spans="1:10">
      <c r="A153" s="6" t="s">
        <v>160</v>
      </c>
      <c r="B153" s="4">
        <v>30.1</v>
      </c>
      <c r="C153" s="16">
        <v>3.31</v>
      </c>
      <c r="D153" s="8">
        <v>14708</v>
      </c>
      <c r="E153" s="11">
        <f>D153-D152</f>
        <v>109</v>
      </c>
      <c r="F153" s="14">
        <f>E153/C153</f>
        <v>32.930513595166161</v>
      </c>
    </row>
    <row r="154" spans="1:10">
      <c r="A154" s="6" t="s">
        <v>161</v>
      </c>
      <c r="B154" s="4">
        <v>30.1</v>
      </c>
      <c r="C154" s="16">
        <v>3.31</v>
      </c>
      <c r="D154" s="8">
        <v>14798</v>
      </c>
      <c r="E154" s="11">
        <f>D154-D153</f>
        <v>90</v>
      </c>
      <c r="F154" s="14">
        <f>E154/C154</f>
        <v>27.190332326283986</v>
      </c>
    </row>
    <row r="155" spans="1:10">
      <c r="A155" s="6" t="s">
        <v>162</v>
      </c>
      <c r="B155" s="4">
        <v>30.1</v>
      </c>
      <c r="C155" s="16">
        <v>3.31</v>
      </c>
      <c r="D155" s="8">
        <v>14898</v>
      </c>
      <c r="E155" s="11">
        <f>D155-D154</f>
        <v>100</v>
      </c>
      <c r="F155" s="14">
        <f>E155/C155</f>
        <v>30.211480362537763</v>
      </c>
    </row>
    <row r="156" spans="1:10">
      <c r="A156" s="6" t="s">
        <v>163</v>
      </c>
      <c r="B156" s="4">
        <v>30.1</v>
      </c>
      <c r="C156" s="16">
        <v>3.31</v>
      </c>
      <c r="D156" s="8">
        <v>14996</v>
      </c>
      <c r="E156" s="11">
        <f>D156-D155</f>
        <v>98</v>
      </c>
      <c r="F156" s="14">
        <f>E156/C156</f>
        <v>29.607250755287009</v>
      </c>
    </row>
    <row r="157" spans="1:10">
      <c r="A157" s="6" t="s">
        <v>164</v>
      </c>
      <c r="D157" s="8">
        <v>14980</v>
      </c>
      <c r="J157" s="1" t="s">
        <v>165</v>
      </c>
    </row>
    <row r="158" spans="1:10">
      <c r="A158" s="6" t="s">
        <v>166</v>
      </c>
      <c r="B158" s="4">
        <v>30.1</v>
      </c>
      <c r="C158" s="16">
        <v>3.31</v>
      </c>
      <c r="D158" s="8">
        <v>15090</v>
      </c>
      <c r="E158" s="11">
        <f>D158-D156</f>
        <v>94</v>
      </c>
      <c r="F158" s="14">
        <f>E158/C158</f>
        <v>28.398791540785499</v>
      </c>
    </row>
    <row r="159" spans="1:10">
      <c r="A159" s="6" t="s">
        <v>167</v>
      </c>
      <c r="D159" s="8">
        <v>15085</v>
      </c>
      <c r="G159" s="1" t="s">
        <v>175</v>
      </c>
    </row>
    <row r="160" spans="1:10">
      <c r="A160" s="6" t="s">
        <v>168</v>
      </c>
      <c r="B160" s="4">
        <v>30.1</v>
      </c>
      <c r="C160" s="16">
        <v>8.2799999999999994</v>
      </c>
      <c r="D160" s="8">
        <v>15354</v>
      </c>
      <c r="E160" s="11">
        <f>D160-D158</f>
        <v>264</v>
      </c>
      <c r="F160" s="14">
        <f t="shared" ref="F160:F165" si="15">E160/C160</f>
        <v>31.884057971014496</v>
      </c>
    </row>
    <row r="161" spans="1:10">
      <c r="A161" s="6" t="s">
        <v>169</v>
      </c>
      <c r="B161" s="4">
        <v>30.3</v>
      </c>
      <c r="C161" s="16">
        <v>3.3</v>
      </c>
      <c r="D161" s="8">
        <v>15440</v>
      </c>
      <c r="E161" s="11">
        <f>D161-D160</f>
        <v>86</v>
      </c>
      <c r="F161" s="14">
        <f t="shared" si="15"/>
        <v>26.060606060606062</v>
      </c>
    </row>
    <row r="162" spans="1:10">
      <c r="A162" s="6" t="s">
        <v>170</v>
      </c>
      <c r="B162" s="4">
        <v>30.3</v>
      </c>
      <c r="C162" s="16">
        <v>6.55</v>
      </c>
      <c r="D162" s="8">
        <v>15625</v>
      </c>
      <c r="E162" s="11">
        <f>D162-D161</f>
        <v>185</v>
      </c>
      <c r="F162" s="14">
        <f t="shared" si="15"/>
        <v>28.244274809160306</v>
      </c>
    </row>
    <row r="163" spans="1:10">
      <c r="A163" s="6" t="s">
        <v>171</v>
      </c>
      <c r="B163" s="4">
        <v>30.7</v>
      </c>
      <c r="C163" s="16">
        <v>3.25</v>
      </c>
      <c r="D163" s="8">
        <v>15717</v>
      </c>
      <c r="E163" s="11">
        <f>D163-D162</f>
        <v>92</v>
      </c>
      <c r="F163" s="14">
        <f t="shared" si="15"/>
        <v>28.307692307692307</v>
      </c>
    </row>
    <row r="164" spans="1:10">
      <c r="A164" s="6" t="s">
        <v>172</v>
      </c>
      <c r="B164" s="4">
        <v>30.7</v>
      </c>
      <c r="C164" s="16">
        <v>3.25</v>
      </c>
      <c r="D164" s="8">
        <v>15808</v>
      </c>
      <c r="E164" s="11">
        <f>D164-D163</f>
        <v>91</v>
      </c>
      <c r="F164" s="14">
        <f t="shared" si="15"/>
        <v>28</v>
      </c>
    </row>
    <row r="165" spans="1:10">
      <c r="A165" s="6" t="s">
        <v>173</v>
      </c>
      <c r="B165" s="4">
        <v>30.9</v>
      </c>
      <c r="C165" s="16">
        <v>9.23</v>
      </c>
      <c r="D165" s="8">
        <v>16094</v>
      </c>
      <c r="E165" s="11">
        <f>D165-D164</f>
        <v>286</v>
      </c>
      <c r="F165" s="14">
        <f t="shared" si="15"/>
        <v>30.985915492957744</v>
      </c>
    </row>
    <row r="166" spans="1:10">
      <c r="A166" s="6" t="s">
        <v>174</v>
      </c>
      <c r="D166" s="8">
        <v>16051</v>
      </c>
      <c r="G166" s="1" t="s">
        <v>250</v>
      </c>
    </row>
    <row r="167" spans="1:10">
      <c r="A167" s="6" t="s">
        <v>176</v>
      </c>
      <c r="B167" s="4">
        <v>30.9</v>
      </c>
      <c r="C167" s="16">
        <v>3.23</v>
      </c>
      <c r="D167" s="8">
        <v>16188</v>
      </c>
      <c r="E167" s="11">
        <f>D167-D165</f>
        <v>94</v>
      </c>
      <c r="F167" s="14">
        <f>E167/C167</f>
        <v>29.102167182662537</v>
      </c>
    </row>
    <row r="168" spans="1:10">
      <c r="A168" s="6" t="s">
        <v>177</v>
      </c>
      <c r="B168" s="4">
        <v>30.9</v>
      </c>
      <c r="C168" s="16">
        <v>3.24</v>
      </c>
      <c r="D168" s="8">
        <v>16288</v>
      </c>
      <c r="E168" s="11">
        <f>D168-D167</f>
        <v>100</v>
      </c>
      <c r="F168" s="14">
        <f>E168/C168</f>
        <v>30.864197530864196</v>
      </c>
    </row>
    <row r="169" spans="1:10">
      <c r="A169" s="6" t="s">
        <v>178</v>
      </c>
      <c r="B169" s="4">
        <v>30.9</v>
      </c>
      <c r="C169" s="16">
        <v>7.94</v>
      </c>
      <c r="D169" s="8">
        <v>16565</v>
      </c>
      <c r="E169" s="11">
        <f>D169-D168</f>
        <v>277</v>
      </c>
      <c r="F169" s="14">
        <f>E169/C169</f>
        <v>34.886649874055415</v>
      </c>
    </row>
    <row r="170" spans="1:10">
      <c r="A170" s="6" t="s">
        <v>179</v>
      </c>
      <c r="B170" s="4">
        <v>30.9</v>
      </c>
      <c r="C170" s="16">
        <v>3.23</v>
      </c>
      <c r="D170" s="8">
        <v>16657</v>
      </c>
      <c r="E170" s="11">
        <f>D170-D169</f>
        <v>92</v>
      </c>
      <c r="F170" s="14">
        <f>E170/C170</f>
        <v>28.482972136222909</v>
      </c>
    </row>
    <row r="171" spans="1:10">
      <c r="A171" s="6" t="s">
        <v>180</v>
      </c>
      <c r="B171" s="4">
        <v>30.9</v>
      </c>
      <c r="C171" s="16">
        <v>3.23</v>
      </c>
      <c r="D171" s="8">
        <v>16756</v>
      </c>
      <c r="E171" s="11">
        <f>D171-D170</f>
        <v>99</v>
      </c>
      <c r="F171" s="14">
        <f>E171/C171</f>
        <v>30.650154798761609</v>
      </c>
    </row>
    <row r="172" spans="1:10">
      <c r="A172" s="6" t="s">
        <v>181</v>
      </c>
      <c r="D172" s="8">
        <v>16715</v>
      </c>
      <c r="J172" s="1" t="s">
        <v>182</v>
      </c>
    </row>
    <row r="173" spans="1:10">
      <c r="A173" s="6" t="s">
        <v>181</v>
      </c>
      <c r="B173" s="4">
        <v>30.9</v>
      </c>
      <c r="C173" s="16">
        <v>3.23</v>
      </c>
      <c r="D173" s="8">
        <v>16849</v>
      </c>
      <c r="E173" s="11">
        <f>D173-D171</f>
        <v>93</v>
      </c>
      <c r="F173" s="14">
        <f>E173/C173</f>
        <v>28.792569659442723</v>
      </c>
    </row>
    <row r="174" spans="1:10">
      <c r="A174" s="6" t="s">
        <v>181</v>
      </c>
      <c r="D174" s="8">
        <v>16867</v>
      </c>
      <c r="G174" s="1" t="s">
        <v>249</v>
      </c>
      <c r="H174" s="1" t="s">
        <v>207</v>
      </c>
    </row>
    <row r="175" spans="1:10">
      <c r="A175" s="6" t="s">
        <v>209</v>
      </c>
      <c r="B175" s="4">
        <v>30.9</v>
      </c>
      <c r="C175" s="16">
        <v>6.14</v>
      </c>
      <c r="D175" s="8">
        <v>17044</v>
      </c>
      <c r="E175" s="11">
        <f>D175-D173</f>
        <v>195</v>
      </c>
      <c r="F175" s="14">
        <f>E175/C175</f>
        <v>31.75895765472313</v>
      </c>
    </row>
    <row r="176" spans="1:10">
      <c r="A176" s="6" t="s">
        <v>210</v>
      </c>
      <c r="D176" s="8">
        <v>1730</v>
      </c>
      <c r="J176" s="1" t="s">
        <v>211</v>
      </c>
    </row>
    <row r="177" spans="1:10">
      <c r="A177" s="6" t="s">
        <v>212</v>
      </c>
      <c r="B177" s="4">
        <v>30.9</v>
      </c>
      <c r="C177" s="16">
        <v>3.23</v>
      </c>
      <c r="D177" s="8">
        <v>17135</v>
      </c>
      <c r="E177" s="11">
        <f>D177-D175</f>
        <v>91</v>
      </c>
      <c r="F177" s="14">
        <f t="shared" ref="F177:F182" si="16">E177/C177</f>
        <v>28.173374613003094</v>
      </c>
    </row>
    <row r="178" spans="1:10">
      <c r="A178" s="6" t="s">
        <v>213</v>
      </c>
      <c r="B178" s="4">
        <v>31.2</v>
      </c>
      <c r="C178" s="16">
        <v>11.18</v>
      </c>
      <c r="D178" s="8">
        <v>17484</v>
      </c>
      <c r="E178" s="11">
        <f>D178-D177</f>
        <v>349</v>
      </c>
      <c r="F178" s="14">
        <f t="shared" si="16"/>
        <v>31.216457960644007</v>
      </c>
    </row>
    <row r="179" spans="1:10">
      <c r="A179" s="6" t="s">
        <v>214</v>
      </c>
      <c r="B179" s="4">
        <v>31.2</v>
      </c>
      <c r="C179" s="16">
        <v>3.2</v>
      </c>
      <c r="D179" s="8">
        <v>17585</v>
      </c>
      <c r="E179" s="11">
        <f t="shared" ref="E179:E182" si="17">D179-D178</f>
        <v>101</v>
      </c>
      <c r="F179" s="14">
        <f t="shared" si="16"/>
        <v>31.5625</v>
      </c>
      <c r="J179" s="1" t="s">
        <v>232</v>
      </c>
    </row>
    <row r="180" spans="1:10">
      <c r="A180" s="6" t="s">
        <v>215</v>
      </c>
      <c r="B180" s="4">
        <v>31.9</v>
      </c>
      <c r="C180" s="16">
        <v>3.45</v>
      </c>
      <c r="D180" s="8">
        <v>17686</v>
      </c>
      <c r="E180" s="11">
        <f t="shared" si="17"/>
        <v>101</v>
      </c>
      <c r="F180" s="14">
        <f t="shared" si="16"/>
        <v>29.275362318840578</v>
      </c>
    </row>
    <row r="181" spans="1:10">
      <c r="A181" s="6" t="s">
        <v>216</v>
      </c>
      <c r="B181" s="4">
        <v>30.9</v>
      </c>
      <c r="C181" s="16">
        <v>3.12</v>
      </c>
      <c r="D181" s="8">
        <v>17780</v>
      </c>
      <c r="E181" s="11">
        <f t="shared" si="17"/>
        <v>94</v>
      </c>
      <c r="F181" s="14">
        <f t="shared" si="16"/>
        <v>30.128205128205128</v>
      </c>
    </row>
    <row r="182" spans="1:10">
      <c r="A182" s="6" t="s">
        <v>217</v>
      </c>
      <c r="B182" s="4">
        <v>32</v>
      </c>
      <c r="C182" s="16">
        <v>3.13</v>
      </c>
      <c r="D182" s="8">
        <v>17877</v>
      </c>
      <c r="E182" s="11">
        <f t="shared" si="17"/>
        <v>97</v>
      </c>
      <c r="F182" s="14">
        <f t="shared" si="16"/>
        <v>30.990415335463261</v>
      </c>
    </row>
    <row r="183" spans="1:10">
      <c r="A183" s="6" t="s">
        <v>218</v>
      </c>
      <c r="D183" s="8">
        <v>17850</v>
      </c>
      <c r="G183" s="1" t="s">
        <v>228</v>
      </c>
    </row>
    <row r="184" spans="1:10">
      <c r="A184" s="6" t="s">
        <v>219</v>
      </c>
      <c r="B184" s="4">
        <v>32</v>
      </c>
      <c r="C184" s="16">
        <v>3.12</v>
      </c>
      <c r="D184" s="8">
        <v>17974</v>
      </c>
      <c r="E184" s="11">
        <f>D184-D182</f>
        <v>97</v>
      </c>
      <c r="F184" s="14">
        <f>E184/C184</f>
        <v>31.089743589743588</v>
      </c>
    </row>
    <row r="185" spans="1:10">
      <c r="A185" s="6" t="s">
        <v>220</v>
      </c>
      <c r="B185" s="4">
        <v>32</v>
      </c>
      <c r="C185" s="16">
        <v>5.3</v>
      </c>
      <c r="D185" s="8">
        <v>18155</v>
      </c>
      <c r="E185" s="11">
        <f>D185-D184</f>
        <v>181</v>
      </c>
      <c r="F185" s="14">
        <f>E185/C185</f>
        <v>34.150943396226417</v>
      </c>
    </row>
    <row r="186" spans="1:10">
      <c r="A186" s="6" t="s">
        <v>221</v>
      </c>
      <c r="B186" s="4">
        <v>32</v>
      </c>
      <c r="C186" s="16">
        <v>3.11</v>
      </c>
      <c r="D186" s="8">
        <v>18258</v>
      </c>
      <c r="E186" s="11">
        <f>D186-D185</f>
        <v>103</v>
      </c>
      <c r="F186" s="14">
        <f>E186/C186</f>
        <v>33.118971061093248</v>
      </c>
    </row>
    <row r="187" spans="1:10">
      <c r="A187" s="6" t="s">
        <v>222</v>
      </c>
      <c r="B187" s="4">
        <v>32</v>
      </c>
      <c r="C187" s="16">
        <v>3.11</v>
      </c>
      <c r="D187" s="8">
        <v>18357</v>
      </c>
      <c r="E187" s="11">
        <f>D187-D186</f>
        <v>99</v>
      </c>
      <c r="F187" s="14">
        <f>E187/C187</f>
        <v>31.832797427652736</v>
      </c>
    </row>
    <row r="188" spans="1:10">
      <c r="A188" s="6" t="s">
        <v>222</v>
      </c>
      <c r="D188" s="8">
        <v>18278</v>
      </c>
      <c r="J188" s="1" t="s">
        <v>223</v>
      </c>
    </row>
    <row r="189" spans="1:10">
      <c r="A189" s="6" t="s">
        <v>224</v>
      </c>
      <c r="B189" s="4">
        <v>32</v>
      </c>
      <c r="C189" s="16">
        <v>3.11</v>
      </c>
      <c r="D189" s="8">
        <v>18454</v>
      </c>
      <c r="E189" s="11">
        <f>D189-D187</f>
        <v>97</v>
      </c>
      <c r="F189" s="14">
        <f>E189/C189</f>
        <v>31.189710610932476</v>
      </c>
    </row>
    <row r="190" spans="1:10">
      <c r="A190" s="6" t="s">
        <v>225</v>
      </c>
      <c r="B190" s="4">
        <v>32.200000000000003</v>
      </c>
      <c r="C190" s="16">
        <v>3.1</v>
      </c>
      <c r="D190" s="8">
        <v>18556</v>
      </c>
      <c r="E190" s="11">
        <f>D190-D189</f>
        <v>102</v>
      </c>
      <c r="F190" s="14">
        <f>E190/C190</f>
        <v>32.903225806451609</v>
      </c>
    </row>
    <row r="191" spans="1:10">
      <c r="A191" s="6" t="s">
        <v>226</v>
      </c>
      <c r="B191" s="4">
        <v>32.200000000000003</v>
      </c>
      <c r="C191" s="16">
        <v>3.1</v>
      </c>
      <c r="D191" s="8">
        <v>18654</v>
      </c>
      <c r="E191" s="11">
        <f>D191-D190</f>
        <v>98</v>
      </c>
      <c r="F191" s="14">
        <f>E191/C191</f>
        <v>31.612903225806452</v>
      </c>
    </row>
    <row r="192" spans="1:10">
      <c r="A192" s="6" t="s">
        <v>227</v>
      </c>
      <c r="B192" s="4">
        <v>31.2</v>
      </c>
      <c r="C192" s="16">
        <v>6.12</v>
      </c>
      <c r="D192" s="8">
        <v>18849</v>
      </c>
      <c r="E192" s="11">
        <f>D192-D191</f>
        <v>195</v>
      </c>
      <c r="F192" s="14">
        <f>E192/C192</f>
        <v>31.862745098039216</v>
      </c>
    </row>
    <row r="193" spans="1:10">
      <c r="A193" s="6" t="s">
        <v>230</v>
      </c>
      <c r="D193" s="8">
        <v>18856</v>
      </c>
      <c r="G193" s="1" t="s">
        <v>248</v>
      </c>
    </row>
    <row r="194" spans="1:10">
      <c r="A194" s="6" t="s">
        <v>229</v>
      </c>
      <c r="B194" s="4">
        <v>32</v>
      </c>
      <c r="C194" s="16">
        <v>3.11</v>
      </c>
      <c r="D194" s="8">
        <v>18958</v>
      </c>
      <c r="E194" s="11">
        <f>D194-D192</f>
        <v>109</v>
      </c>
      <c r="F194" s="14">
        <f>E194/C194</f>
        <v>35.048231511254023</v>
      </c>
    </row>
    <row r="195" spans="1:10">
      <c r="A195" s="6" t="s">
        <v>231</v>
      </c>
      <c r="B195" s="4">
        <v>32</v>
      </c>
      <c r="C195" s="16">
        <v>3.12</v>
      </c>
      <c r="D195" s="8">
        <v>19064</v>
      </c>
      <c r="E195" s="11">
        <f>D195-D194</f>
        <v>106</v>
      </c>
      <c r="F195" s="14">
        <f>E195/C195</f>
        <v>33.974358974358971</v>
      </c>
    </row>
    <row r="196" spans="1:10">
      <c r="A196" s="6" t="s">
        <v>233</v>
      </c>
      <c r="D196" s="8">
        <v>19048</v>
      </c>
      <c r="J196" s="1" t="s">
        <v>435</v>
      </c>
    </row>
    <row r="197" spans="1:10">
      <c r="A197" s="6" t="s">
        <v>235</v>
      </c>
      <c r="B197" s="4">
        <v>31.7</v>
      </c>
      <c r="C197" s="16">
        <v>3.16</v>
      </c>
      <c r="D197" s="8">
        <v>19165</v>
      </c>
      <c r="E197" s="11">
        <f>D197-D195</f>
        <v>101</v>
      </c>
      <c r="F197" s="14">
        <f>E197/C197</f>
        <v>31.962025316455694</v>
      </c>
    </row>
    <row r="198" spans="1:10">
      <c r="A198" s="6" t="s">
        <v>236</v>
      </c>
      <c r="B198" s="4">
        <v>31.7</v>
      </c>
      <c r="C198" s="16">
        <v>6.28</v>
      </c>
      <c r="D198" s="8">
        <v>19386</v>
      </c>
      <c r="E198" s="11">
        <f>D198-D197</f>
        <v>221</v>
      </c>
      <c r="F198" s="14">
        <f>E198/C198</f>
        <v>35.191082802547768</v>
      </c>
    </row>
    <row r="199" spans="1:10">
      <c r="A199" s="6" t="s">
        <v>237</v>
      </c>
      <c r="B199" s="4">
        <v>30.9</v>
      </c>
      <c r="C199" s="16">
        <v>3.39</v>
      </c>
      <c r="D199" s="8">
        <v>19497</v>
      </c>
      <c r="E199" s="11">
        <f>D199-D198</f>
        <v>111</v>
      </c>
      <c r="F199" s="14">
        <f>E199/C199</f>
        <v>32.743362831858406</v>
      </c>
    </row>
    <row r="200" spans="1:10">
      <c r="A200" s="6" t="s">
        <v>237</v>
      </c>
      <c r="D200" s="8">
        <v>19431</v>
      </c>
      <c r="J200" s="1" t="s">
        <v>258</v>
      </c>
    </row>
    <row r="201" spans="1:10">
      <c r="A201" s="6" t="s">
        <v>238</v>
      </c>
      <c r="B201" s="4">
        <v>30.6</v>
      </c>
      <c r="C201" s="16">
        <v>3.27</v>
      </c>
      <c r="D201" s="8">
        <v>19597</v>
      </c>
      <c r="E201" s="11">
        <f>D201-D199</f>
        <v>100</v>
      </c>
      <c r="F201" s="14">
        <f>E201/C201</f>
        <v>30.581039755351682</v>
      </c>
    </row>
    <row r="202" spans="1:10">
      <c r="A202" s="6" t="s">
        <v>239</v>
      </c>
      <c r="B202" s="4">
        <v>30.1</v>
      </c>
      <c r="C202" s="16">
        <v>3.44</v>
      </c>
      <c r="D202" s="8">
        <v>19707</v>
      </c>
      <c r="E202" s="11">
        <f>D202-D201</f>
        <v>110</v>
      </c>
      <c r="F202" s="14">
        <f>E202/C202</f>
        <v>31.976744186046513</v>
      </c>
    </row>
    <row r="203" spans="1:10">
      <c r="A203" s="6" t="s">
        <v>240</v>
      </c>
      <c r="B203" s="4">
        <v>30.1</v>
      </c>
      <c r="C203" s="16">
        <v>1.65</v>
      </c>
      <c r="D203" s="8">
        <v>19753</v>
      </c>
      <c r="E203" s="11">
        <f>D203-D202</f>
        <v>46</v>
      </c>
      <c r="F203" s="14">
        <f>E203/C203</f>
        <v>27.878787878787879</v>
      </c>
    </row>
    <row r="204" spans="1:10">
      <c r="A204" s="6" t="s">
        <v>241</v>
      </c>
      <c r="B204" s="4">
        <v>30.1</v>
      </c>
      <c r="C204" s="16">
        <v>3.31</v>
      </c>
      <c r="D204" s="8">
        <v>19854</v>
      </c>
      <c r="E204" s="11">
        <f>D204-D203</f>
        <v>101</v>
      </c>
      <c r="F204" s="14">
        <f>E204/C204</f>
        <v>30.513595166163142</v>
      </c>
    </row>
    <row r="205" spans="1:10">
      <c r="A205" s="6" t="s">
        <v>242</v>
      </c>
      <c r="D205" s="8">
        <v>19810</v>
      </c>
      <c r="J205" s="1" t="s">
        <v>243</v>
      </c>
    </row>
    <row r="206" spans="1:10">
      <c r="A206" s="6" t="s">
        <v>244</v>
      </c>
      <c r="B206" s="4">
        <v>30.8</v>
      </c>
      <c r="C206" s="16">
        <v>3.25</v>
      </c>
      <c r="D206" s="8">
        <v>19957</v>
      </c>
      <c r="E206" s="11">
        <f>D206-D204</f>
        <v>103</v>
      </c>
      <c r="F206" s="14">
        <f>E206/C206</f>
        <v>31.692307692307693</v>
      </c>
    </row>
    <row r="207" spans="1:10">
      <c r="A207" s="6" t="s">
        <v>245</v>
      </c>
      <c r="B207" s="4">
        <v>30.7</v>
      </c>
      <c r="C207" s="16">
        <v>3.25</v>
      </c>
      <c r="D207" s="8">
        <v>20054</v>
      </c>
      <c r="E207" s="11">
        <f>D207-D206</f>
        <v>97</v>
      </c>
      <c r="F207" s="14">
        <f>E207/C207</f>
        <v>29.846153846153847</v>
      </c>
    </row>
    <row r="208" spans="1:10">
      <c r="A208" s="6" t="s">
        <v>246</v>
      </c>
      <c r="D208" s="8" t="s">
        <v>247</v>
      </c>
      <c r="G208" s="1" t="s">
        <v>310</v>
      </c>
      <c r="H208" s="1" t="s">
        <v>308</v>
      </c>
      <c r="I208" s="1" t="s">
        <v>309</v>
      </c>
    </row>
    <row r="209" spans="1:10">
      <c r="A209" s="6" t="s">
        <v>253</v>
      </c>
      <c r="B209" s="4">
        <v>30.7</v>
      </c>
      <c r="C209" s="16">
        <v>3.25</v>
      </c>
      <c r="D209" s="8">
        <v>20146</v>
      </c>
      <c r="E209" s="11">
        <f>D209-D207</f>
        <v>92</v>
      </c>
      <c r="F209" s="14">
        <f>E209/C209</f>
        <v>28.307692307692307</v>
      </c>
    </row>
    <row r="210" spans="1:10">
      <c r="A210" s="6" t="s">
        <v>254</v>
      </c>
      <c r="B210" s="4">
        <v>31.2</v>
      </c>
      <c r="C210" s="16">
        <v>3.2</v>
      </c>
      <c r="D210" s="8">
        <v>20243</v>
      </c>
      <c r="E210" s="11">
        <f>D210-D209</f>
        <v>97</v>
      </c>
      <c r="F210" s="14">
        <f>E210/C210</f>
        <v>30.3125</v>
      </c>
    </row>
    <row r="211" spans="1:10">
      <c r="A211" s="6" t="s">
        <v>255</v>
      </c>
      <c r="B211" s="4">
        <v>31.2</v>
      </c>
      <c r="C211" s="16">
        <v>3.2</v>
      </c>
      <c r="D211" s="8">
        <v>20335</v>
      </c>
      <c r="E211" s="11">
        <f>D211-D210</f>
        <v>92</v>
      </c>
      <c r="F211" s="14">
        <f>E211/C211</f>
        <v>28.75</v>
      </c>
    </row>
    <row r="212" spans="1:10">
      <c r="A212" s="6" t="s">
        <v>256</v>
      </c>
      <c r="B212" s="4">
        <v>31.2</v>
      </c>
      <c r="C212" s="16">
        <v>3.19</v>
      </c>
      <c r="D212" s="8">
        <v>20430</v>
      </c>
      <c r="E212" s="11">
        <f>D212-D211</f>
        <v>95</v>
      </c>
      <c r="F212" s="14">
        <f>E212/C212</f>
        <v>29.780564263322884</v>
      </c>
    </row>
    <row r="213" spans="1:10">
      <c r="A213" s="6" t="s">
        <v>256</v>
      </c>
      <c r="D213" s="8">
        <v>20390</v>
      </c>
      <c r="J213" s="1" t="s">
        <v>597</v>
      </c>
    </row>
    <row r="214" spans="1:10">
      <c r="A214" s="6" t="s">
        <v>259</v>
      </c>
      <c r="D214" s="8">
        <v>20340</v>
      </c>
      <c r="J214" s="1" t="s">
        <v>529</v>
      </c>
    </row>
    <row r="215" spans="1:10">
      <c r="A215" s="6" t="s">
        <v>265</v>
      </c>
      <c r="B215" s="4">
        <v>31.2</v>
      </c>
      <c r="C215" s="16">
        <v>3.19</v>
      </c>
      <c r="D215" s="8">
        <v>20522</v>
      </c>
      <c r="E215" s="11">
        <f>D215-D212</f>
        <v>92</v>
      </c>
      <c r="F215" s="14">
        <f>E215/C215</f>
        <v>28.840125391849529</v>
      </c>
    </row>
    <row r="216" spans="1:10">
      <c r="A216" s="6" t="s">
        <v>266</v>
      </c>
      <c r="B216" s="4">
        <v>31.2</v>
      </c>
      <c r="C216" s="16">
        <v>8.7100000000000009</v>
      </c>
      <c r="D216" s="8">
        <v>20807</v>
      </c>
      <c r="E216" s="11">
        <f>D216-D215</f>
        <v>285</v>
      </c>
      <c r="F216" s="14">
        <f>E216/C216</f>
        <v>32.721010332950627</v>
      </c>
    </row>
    <row r="217" spans="1:10">
      <c r="A217" s="6" t="s">
        <v>267</v>
      </c>
      <c r="D217" s="8">
        <v>20630</v>
      </c>
      <c r="J217" s="1" t="s">
        <v>268</v>
      </c>
    </row>
    <row r="218" spans="1:10">
      <c r="A218" s="6" t="s">
        <v>269</v>
      </c>
      <c r="B218" s="4">
        <v>30.8</v>
      </c>
      <c r="C218" s="16">
        <v>6.16</v>
      </c>
      <c r="D218" s="8">
        <v>21009</v>
      </c>
      <c r="E218" s="11">
        <f>D218-D216</f>
        <v>202</v>
      </c>
      <c r="F218" s="14">
        <f>E218/C218</f>
        <v>32.79220779220779</v>
      </c>
    </row>
    <row r="219" spans="1:10">
      <c r="A219" s="6" t="s">
        <v>271</v>
      </c>
      <c r="D219" s="8">
        <v>21017</v>
      </c>
      <c r="G219" s="1" t="s">
        <v>276</v>
      </c>
    </row>
    <row r="220" spans="1:10">
      <c r="A220" s="6" t="s">
        <v>270</v>
      </c>
      <c r="B220" s="4">
        <v>30.8</v>
      </c>
      <c r="C220" s="16">
        <v>3.25</v>
      </c>
      <c r="D220" s="8">
        <v>21100</v>
      </c>
      <c r="E220" s="11">
        <f>D220-D218</f>
        <v>91</v>
      </c>
      <c r="F220" s="14">
        <f>E220/C220</f>
        <v>28</v>
      </c>
    </row>
    <row r="221" spans="1:10">
      <c r="A221" s="6" t="s">
        <v>272</v>
      </c>
      <c r="B221" s="4">
        <v>30.8</v>
      </c>
      <c r="C221" s="16">
        <v>6.03</v>
      </c>
      <c r="D221" s="8">
        <v>21272</v>
      </c>
      <c r="E221" s="11">
        <f>D221-D220</f>
        <v>172</v>
      </c>
      <c r="F221" s="14">
        <f>E221/C221</f>
        <v>28.524046434494196</v>
      </c>
      <c r="J221" s="1" t="s">
        <v>503</v>
      </c>
    </row>
    <row r="222" spans="1:10">
      <c r="A222" s="6" t="s">
        <v>342</v>
      </c>
      <c r="B222" s="4">
        <v>30.9</v>
      </c>
      <c r="C222" s="16">
        <v>5.47</v>
      </c>
    </row>
    <row r="223" spans="1:10">
      <c r="B223" s="4">
        <v>30.9</v>
      </c>
      <c r="C223" s="16">
        <v>5.17</v>
      </c>
    </row>
    <row r="224" spans="1:10">
      <c r="B224" s="4">
        <v>30.9</v>
      </c>
      <c r="C224" s="16">
        <v>4.84</v>
      </c>
    </row>
    <row r="225" spans="1:10">
      <c r="B225" s="4">
        <v>30.9</v>
      </c>
      <c r="C225" s="16">
        <v>4.82</v>
      </c>
    </row>
    <row r="226" spans="1:10">
      <c r="B226" s="4">
        <v>30.9</v>
      </c>
      <c r="C226" s="16">
        <v>4.8099999999999996</v>
      </c>
    </row>
    <row r="227" spans="1:10">
      <c r="B227" s="4">
        <v>30.9</v>
      </c>
      <c r="C227" s="16">
        <v>5.01</v>
      </c>
      <c r="D227" s="8">
        <v>22338</v>
      </c>
      <c r="E227" s="11">
        <f>D227-D221</f>
        <v>1066</v>
      </c>
      <c r="F227" s="14">
        <v>35.4</v>
      </c>
      <c r="J227" s="1" t="s">
        <v>274</v>
      </c>
    </row>
    <row r="228" spans="1:10">
      <c r="A228" s="6" t="s">
        <v>275</v>
      </c>
      <c r="D228" s="8">
        <v>22320</v>
      </c>
      <c r="G228" s="1" t="s">
        <v>287</v>
      </c>
    </row>
    <row r="229" spans="1:10">
      <c r="A229" s="6" t="s">
        <v>273</v>
      </c>
      <c r="B229" s="4">
        <v>30.9</v>
      </c>
      <c r="C229" s="16">
        <v>3.23</v>
      </c>
    </row>
    <row r="230" spans="1:10">
      <c r="A230" s="6" t="s">
        <v>277</v>
      </c>
      <c r="B230" s="4">
        <v>30.9</v>
      </c>
      <c r="C230" s="16">
        <v>4.8499999999999996</v>
      </c>
      <c r="D230" s="8">
        <v>22563</v>
      </c>
      <c r="E230" s="11">
        <f>D230-D227</f>
        <v>225</v>
      </c>
      <c r="F230" s="14">
        <v>27.85</v>
      </c>
    </row>
    <row r="231" spans="1:10">
      <c r="A231" s="6" t="s">
        <v>278</v>
      </c>
      <c r="B231" s="4">
        <v>30.9</v>
      </c>
      <c r="C231" s="16">
        <v>3.23</v>
      </c>
      <c r="D231" s="8">
        <v>22657</v>
      </c>
      <c r="E231" s="11">
        <f>D231-D230</f>
        <v>94</v>
      </c>
      <c r="F231" s="14">
        <f>E231/C231</f>
        <v>29.102167182662537</v>
      </c>
      <c r="J231" s="1" t="s">
        <v>280</v>
      </c>
    </row>
    <row r="232" spans="1:10">
      <c r="A232" s="6" t="s">
        <v>279</v>
      </c>
      <c r="B232" s="4">
        <v>31</v>
      </c>
      <c r="C232" s="16">
        <v>3.22</v>
      </c>
      <c r="D232" s="8">
        <v>22762</v>
      </c>
      <c r="E232" s="11">
        <f>D232-D231</f>
        <v>105</v>
      </c>
      <c r="F232" s="14">
        <f>E232/C232</f>
        <v>32.608695652173914</v>
      </c>
    </row>
    <row r="233" spans="1:10">
      <c r="A233" s="6" t="s">
        <v>281</v>
      </c>
      <c r="B233" s="4">
        <v>31</v>
      </c>
      <c r="C233" s="16">
        <v>3.21</v>
      </c>
      <c r="D233" s="8">
        <v>22844</v>
      </c>
      <c r="E233" s="11">
        <f>D233-D232</f>
        <v>82</v>
      </c>
      <c r="F233" s="14">
        <f>E233/C233</f>
        <v>25.545171339563865</v>
      </c>
    </row>
    <row r="234" spans="1:10">
      <c r="A234" s="6" t="s">
        <v>282</v>
      </c>
      <c r="B234" s="4">
        <v>31</v>
      </c>
      <c r="C234" s="16">
        <v>3.21</v>
      </c>
      <c r="D234" s="8">
        <v>22929</v>
      </c>
      <c r="E234" s="11">
        <f>D234-D233</f>
        <v>85</v>
      </c>
      <c r="F234" s="14">
        <f>E234/C234</f>
        <v>26.4797507788162</v>
      </c>
    </row>
    <row r="235" spans="1:10">
      <c r="A235" s="6" t="s">
        <v>283</v>
      </c>
      <c r="B235" s="4">
        <v>31.8</v>
      </c>
      <c r="C235" s="16">
        <v>3.14</v>
      </c>
      <c r="D235" s="8">
        <v>23025</v>
      </c>
      <c r="E235" s="11">
        <f>D235-D234</f>
        <v>96</v>
      </c>
      <c r="F235" s="14">
        <f>E235/C235</f>
        <v>30.573248407643312</v>
      </c>
    </row>
    <row r="236" spans="1:10">
      <c r="A236" s="6" t="s">
        <v>284</v>
      </c>
      <c r="D236" s="8">
        <v>23012</v>
      </c>
      <c r="J236" s="1" t="s">
        <v>519</v>
      </c>
    </row>
    <row r="237" spans="1:10">
      <c r="A237" s="6" t="s">
        <v>285</v>
      </c>
      <c r="B237" s="4">
        <v>31.8</v>
      </c>
      <c r="C237" s="16">
        <v>3.14</v>
      </c>
      <c r="D237" s="8">
        <v>23113</v>
      </c>
      <c r="E237" s="11">
        <f>D237-D235</f>
        <v>88</v>
      </c>
      <c r="F237" s="14">
        <f>E237/C237</f>
        <v>28.025477707006367</v>
      </c>
    </row>
    <row r="238" spans="1:10">
      <c r="A238" s="6" t="s">
        <v>286</v>
      </c>
      <c r="D238" s="8">
        <v>23149</v>
      </c>
      <c r="G238" s="1" t="s">
        <v>297</v>
      </c>
    </row>
    <row r="239" spans="1:10">
      <c r="A239" s="6" t="s">
        <v>288</v>
      </c>
      <c r="B239" s="4">
        <v>31.2</v>
      </c>
      <c r="C239" s="16">
        <v>3.19</v>
      </c>
      <c r="D239" s="8">
        <v>23186</v>
      </c>
      <c r="E239" s="11">
        <f>D239-D237</f>
        <v>73</v>
      </c>
      <c r="F239" s="14">
        <f t="shared" ref="F239:F260" si="18">E239/C239</f>
        <v>22.884012539184955</v>
      </c>
    </row>
    <row r="240" spans="1:10">
      <c r="A240" s="6" t="s">
        <v>289</v>
      </c>
      <c r="B240" s="4">
        <v>31.2</v>
      </c>
      <c r="C240" s="16">
        <v>4.8099999999999996</v>
      </c>
      <c r="D240" s="8">
        <v>23325</v>
      </c>
      <c r="E240" s="11">
        <f t="shared" ref="E240:E245" si="19">D240-D239</f>
        <v>139</v>
      </c>
      <c r="F240" s="14">
        <f t="shared" si="18"/>
        <v>28.898128898128899</v>
      </c>
    </row>
    <row r="241" spans="1:10">
      <c r="A241" s="6" t="s">
        <v>290</v>
      </c>
      <c r="B241" s="4">
        <v>31.2</v>
      </c>
      <c r="C241" s="16">
        <v>3.19</v>
      </c>
      <c r="D241" s="8">
        <v>23411</v>
      </c>
      <c r="E241" s="11">
        <f t="shared" si="19"/>
        <v>86</v>
      </c>
      <c r="F241" s="14">
        <f t="shared" si="18"/>
        <v>26.959247648902821</v>
      </c>
    </row>
    <row r="242" spans="1:10">
      <c r="A242" s="6" t="s">
        <v>291</v>
      </c>
      <c r="B242" s="4">
        <v>30.7</v>
      </c>
      <c r="C242" s="16">
        <v>13.49</v>
      </c>
      <c r="D242" s="8">
        <v>23784</v>
      </c>
      <c r="E242" s="11">
        <f t="shared" si="19"/>
        <v>373</v>
      </c>
      <c r="F242" s="14">
        <f t="shared" si="18"/>
        <v>27.650111193476651</v>
      </c>
      <c r="J242" s="1" t="s">
        <v>292</v>
      </c>
    </row>
    <row r="243" spans="1:10">
      <c r="A243" s="6" t="s">
        <v>293</v>
      </c>
      <c r="B243" s="4">
        <v>30.4</v>
      </c>
      <c r="C243" s="16">
        <v>3.28</v>
      </c>
      <c r="D243" s="8">
        <v>23866</v>
      </c>
      <c r="E243" s="11">
        <f t="shared" si="19"/>
        <v>82</v>
      </c>
      <c r="F243" s="14">
        <f t="shared" si="18"/>
        <v>25</v>
      </c>
    </row>
    <row r="244" spans="1:10">
      <c r="A244" s="6" t="s">
        <v>294</v>
      </c>
      <c r="B244" s="4">
        <v>30.8</v>
      </c>
      <c r="C244" s="16">
        <v>3.24</v>
      </c>
      <c r="D244" s="8">
        <v>23956</v>
      </c>
      <c r="E244" s="11">
        <f t="shared" si="19"/>
        <v>90</v>
      </c>
      <c r="F244" s="14">
        <f t="shared" si="18"/>
        <v>27.777777777777775</v>
      </c>
    </row>
    <row r="245" spans="1:10">
      <c r="A245" s="6" t="s">
        <v>295</v>
      </c>
      <c r="B245" s="4">
        <v>31</v>
      </c>
      <c r="C245" s="16">
        <v>3.21</v>
      </c>
      <c r="D245" s="8">
        <v>24039</v>
      </c>
      <c r="E245" s="11">
        <f t="shared" si="19"/>
        <v>83</v>
      </c>
      <c r="F245" s="14">
        <f t="shared" si="18"/>
        <v>25.856697819314643</v>
      </c>
      <c r="G245" s="1" t="s">
        <v>329</v>
      </c>
      <c r="J245" s="1" t="s">
        <v>298</v>
      </c>
    </row>
    <row r="246" spans="1:10">
      <c r="A246" s="6" t="s">
        <v>296</v>
      </c>
      <c r="B246" s="4">
        <v>31</v>
      </c>
      <c r="C246" s="16">
        <v>6.12</v>
      </c>
      <c r="D246" s="8">
        <v>24220</v>
      </c>
      <c r="E246" s="11">
        <f t="shared" ref="E246:E256" si="20">D246-D245</f>
        <v>181</v>
      </c>
      <c r="F246" s="14">
        <f t="shared" si="18"/>
        <v>29.575163398692808</v>
      </c>
    </row>
    <row r="247" spans="1:10">
      <c r="A247" s="6" t="s">
        <v>299</v>
      </c>
      <c r="B247" s="4">
        <v>31</v>
      </c>
      <c r="C247" s="16">
        <v>3.22</v>
      </c>
      <c r="D247" s="8">
        <v>24306</v>
      </c>
      <c r="E247" s="11">
        <f t="shared" si="20"/>
        <v>86</v>
      </c>
      <c r="F247" s="14">
        <f t="shared" si="18"/>
        <v>26.70807453416149</v>
      </c>
      <c r="J247" s="1" t="s">
        <v>301</v>
      </c>
    </row>
    <row r="248" spans="1:10">
      <c r="A248" s="6" t="s">
        <v>300</v>
      </c>
      <c r="B248" s="4">
        <v>31</v>
      </c>
      <c r="C248" s="16">
        <v>3.21</v>
      </c>
      <c r="D248" s="8">
        <v>24393</v>
      </c>
      <c r="E248" s="11">
        <f t="shared" si="20"/>
        <v>87</v>
      </c>
      <c r="F248" s="14">
        <f t="shared" si="18"/>
        <v>27.102803738317757</v>
      </c>
    </row>
    <row r="249" spans="1:10">
      <c r="A249" s="6" t="s">
        <v>302</v>
      </c>
      <c r="B249" s="4">
        <v>31</v>
      </c>
      <c r="C249" s="16">
        <v>3.22</v>
      </c>
      <c r="D249" s="8">
        <v>24489</v>
      </c>
      <c r="E249" s="11">
        <f t="shared" si="20"/>
        <v>96</v>
      </c>
      <c r="F249" s="14">
        <f t="shared" si="18"/>
        <v>29.813664596273291</v>
      </c>
    </row>
    <row r="250" spans="1:10">
      <c r="A250" s="6" t="s">
        <v>303</v>
      </c>
      <c r="B250" s="4">
        <v>31.2</v>
      </c>
      <c r="C250" s="16">
        <v>3.19</v>
      </c>
      <c r="D250" s="8">
        <v>24584</v>
      </c>
      <c r="E250" s="11">
        <f t="shared" si="20"/>
        <v>95</v>
      </c>
      <c r="F250" s="14">
        <f t="shared" si="18"/>
        <v>29.780564263322884</v>
      </c>
    </row>
    <row r="251" spans="1:10">
      <c r="A251" s="6" t="s">
        <v>304</v>
      </c>
      <c r="B251" s="4">
        <v>31.2</v>
      </c>
      <c r="C251" s="16">
        <v>3.19</v>
      </c>
      <c r="D251" s="8">
        <v>24684</v>
      </c>
      <c r="E251" s="11">
        <f t="shared" si="20"/>
        <v>100</v>
      </c>
      <c r="F251" s="14">
        <f t="shared" si="18"/>
        <v>31.347962382445143</v>
      </c>
      <c r="J251" s="1" t="s">
        <v>312</v>
      </c>
    </row>
    <row r="252" spans="1:10">
      <c r="A252" s="6" t="s">
        <v>305</v>
      </c>
      <c r="B252" s="4">
        <v>31.2</v>
      </c>
      <c r="C252" s="16">
        <v>3.19</v>
      </c>
      <c r="D252" s="8">
        <v>24766</v>
      </c>
      <c r="E252" s="11">
        <f t="shared" si="20"/>
        <v>82</v>
      </c>
      <c r="F252" s="14">
        <f t="shared" si="18"/>
        <v>25.705329153605017</v>
      </c>
    </row>
    <row r="253" spans="1:10">
      <c r="A253" s="6">
        <v>9910.0300000000007</v>
      </c>
      <c r="B253" s="4">
        <v>31.2</v>
      </c>
      <c r="C253" s="16">
        <v>3.19</v>
      </c>
      <c r="D253" s="8">
        <v>24850</v>
      </c>
      <c r="E253" s="11">
        <f t="shared" si="20"/>
        <v>84</v>
      </c>
      <c r="F253" s="14">
        <f t="shared" si="18"/>
        <v>26.332288401253919</v>
      </c>
    </row>
    <row r="254" spans="1:10">
      <c r="A254" s="6" t="s">
        <v>306</v>
      </c>
      <c r="B254" s="4">
        <v>31.2</v>
      </c>
      <c r="C254" s="16">
        <v>6.38</v>
      </c>
      <c r="D254" s="8">
        <v>25023</v>
      </c>
      <c r="E254" s="11">
        <f t="shared" si="20"/>
        <v>173</v>
      </c>
      <c r="F254" s="14">
        <f t="shared" si="18"/>
        <v>27.115987460815049</v>
      </c>
      <c r="J254" s="1" t="s">
        <v>311</v>
      </c>
    </row>
    <row r="255" spans="1:10">
      <c r="A255" s="6" t="s">
        <v>307</v>
      </c>
      <c r="B255" s="4">
        <v>31.9</v>
      </c>
      <c r="C255" s="16">
        <v>9.42</v>
      </c>
      <c r="D255" s="8">
        <v>25232</v>
      </c>
      <c r="E255" s="11">
        <f t="shared" si="20"/>
        <v>209</v>
      </c>
      <c r="F255" s="14">
        <f t="shared" si="18"/>
        <v>22.186836518046711</v>
      </c>
      <c r="G255" s="1" t="s">
        <v>413</v>
      </c>
      <c r="H255" s="1" t="s">
        <v>338</v>
      </c>
      <c r="I255" s="1" t="s">
        <v>430</v>
      </c>
      <c r="J255" s="1" t="s">
        <v>575</v>
      </c>
    </row>
    <row r="256" spans="1:10">
      <c r="A256" s="6" t="s">
        <v>314</v>
      </c>
      <c r="B256" s="4">
        <v>29.6</v>
      </c>
      <c r="C256" s="16">
        <v>5.73</v>
      </c>
      <c r="D256" s="8">
        <v>25380</v>
      </c>
      <c r="E256" s="11">
        <f t="shared" si="20"/>
        <v>148</v>
      </c>
      <c r="F256" s="14">
        <f t="shared" si="18"/>
        <v>25.828970331588131</v>
      </c>
      <c r="J256" s="1" t="s">
        <v>315</v>
      </c>
    </row>
    <row r="257" spans="1:10">
      <c r="A257" s="6" t="s">
        <v>316</v>
      </c>
      <c r="B257" s="4">
        <v>29.6</v>
      </c>
      <c r="C257" s="16">
        <v>10.71</v>
      </c>
      <c r="D257" s="8">
        <v>25775</v>
      </c>
      <c r="E257" s="11">
        <f>D257-D256</f>
        <v>395</v>
      </c>
      <c r="F257" s="14">
        <f t="shared" si="18"/>
        <v>36.881419234360408</v>
      </c>
      <c r="J257" s="1" t="s">
        <v>317</v>
      </c>
    </row>
    <row r="258" spans="1:10">
      <c r="A258" s="6" t="s">
        <v>318</v>
      </c>
      <c r="B258" s="4">
        <v>30.1</v>
      </c>
      <c r="C258" s="16">
        <v>3.31</v>
      </c>
      <c r="D258" s="8">
        <v>25860</v>
      </c>
      <c r="E258" s="11">
        <f>D258-D257</f>
        <v>85</v>
      </c>
      <c r="F258" s="14">
        <f t="shared" si="18"/>
        <v>25.679758308157098</v>
      </c>
      <c r="J258" s="1">
        <v>98</v>
      </c>
    </row>
    <row r="259" spans="1:10">
      <c r="A259" s="6" t="s">
        <v>319</v>
      </c>
      <c r="B259" s="4">
        <v>32</v>
      </c>
      <c r="C259" s="16">
        <v>5.93</v>
      </c>
      <c r="D259" s="8">
        <v>26023</v>
      </c>
      <c r="E259" s="11">
        <f>D259-D258</f>
        <v>163</v>
      </c>
      <c r="F259" s="14">
        <f t="shared" si="18"/>
        <v>27.487352445193931</v>
      </c>
    </row>
    <row r="260" spans="1:10">
      <c r="A260" s="6" t="s">
        <v>320</v>
      </c>
      <c r="B260" s="4">
        <v>32</v>
      </c>
      <c r="C260" s="16">
        <v>5.62</v>
      </c>
      <c r="D260" s="8">
        <v>26171</v>
      </c>
      <c r="E260" s="11">
        <f>D260-D259</f>
        <v>148</v>
      </c>
      <c r="F260" s="14">
        <f t="shared" si="18"/>
        <v>26.334519572953734</v>
      </c>
    </row>
    <row r="261" spans="1:10">
      <c r="A261" s="6" t="s">
        <v>321</v>
      </c>
      <c r="D261" s="8">
        <v>26120</v>
      </c>
      <c r="G261" s="1" t="s">
        <v>330</v>
      </c>
    </row>
    <row r="262" spans="1:10">
      <c r="A262" s="6" t="s">
        <v>322</v>
      </c>
      <c r="D262" s="8">
        <v>26218</v>
      </c>
      <c r="J262" s="1" t="s">
        <v>323</v>
      </c>
    </row>
    <row r="263" spans="1:10">
      <c r="A263" s="6" t="s">
        <v>324</v>
      </c>
      <c r="D263" s="8">
        <v>26333</v>
      </c>
      <c r="J263" s="1" t="s">
        <v>326</v>
      </c>
    </row>
    <row r="264" spans="1:10">
      <c r="A264" s="6" t="s">
        <v>327</v>
      </c>
      <c r="D264" s="8">
        <v>26433</v>
      </c>
      <c r="J264" s="1" t="s">
        <v>566</v>
      </c>
    </row>
    <row r="265" spans="1:10">
      <c r="A265" s="6" t="s">
        <v>325</v>
      </c>
      <c r="B265" s="4">
        <v>32.5</v>
      </c>
      <c r="C265" s="16">
        <v>5.69</v>
      </c>
      <c r="D265" s="8">
        <v>26677</v>
      </c>
      <c r="E265" s="11">
        <v>175</v>
      </c>
      <c r="F265" s="14">
        <f>E265/C265</f>
        <v>30.755711775043935</v>
      </c>
    </row>
    <row r="266" spans="1:10">
      <c r="A266" s="6" t="s">
        <v>328</v>
      </c>
      <c r="D266" s="8">
        <v>26678</v>
      </c>
      <c r="G266" s="1" t="s">
        <v>340</v>
      </c>
    </row>
    <row r="267" spans="1:10">
      <c r="A267" s="6" t="s">
        <v>331</v>
      </c>
      <c r="B267" s="4">
        <v>32.1</v>
      </c>
      <c r="C267" s="16">
        <v>3.11</v>
      </c>
      <c r="D267" s="8">
        <v>26758</v>
      </c>
      <c r="E267" s="11">
        <f>D267-D265</f>
        <v>81</v>
      </c>
      <c r="F267" s="14">
        <f>E267/C267</f>
        <v>26.04501607717042</v>
      </c>
      <c r="J267" s="1" t="s">
        <v>332</v>
      </c>
    </row>
    <row r="268" spans="1:10">
      <c r="A268" s="6" t="s">
        <v>334</v>
      </c>
      <c r="B268" s="4">
        <v>32.1</v>
      </c>
      <c r="C268" s="16">
        <v>3.11</v>
      </c>
      <c r="D268" s="8">
        <v>26835</v>
      </c>
      <c r="E268" s="11">
        <f>D268-D267</f>
        <v>77</v>
      </c>
      <c r="F268" s="14">
        <f>E268/C268</f>
        <v>24.758842443729904</v>
      </c>
      <c r="J268" s="1" t="s">
        <v>333</v>
      </c>
    </row>
    <row r="269" spans="1:10">
      <c r="A269" s="6" t="s">
        <v>335</v>
      </c>
      <c r="B269" s="4">
        <v>32.1</v>
      </c>
      <c r="C269" s="16">
        <v>3.1</v>
      </c>
      <c r="D269" s="8">
        <v>26913</v>
      </c>
      <c r="E269" s="11">
        <f>D269-D268</f>
        <v>78</v>
      </c>
      <c r="F269" s="14">
        <f>E269/C269</f>
        <v>25.161290322580644</v>
      </c>
    </row>
    <row r="270" spans="1:10">
      <c r="A270" s="6" t="s">
        <v>336</v>
      </c>
      <c r="D270" s="8">
        <v>26970</v>
      </c>
      <c r="H270" s="1" t="s">
        <v>361</v>
      </c>
      <c r="J270" s="1" t="s">
        <v>337</v>
      </c>
    </row>
    <row r="271" spans="1:10">
      <c r="A271" s="6" t="s">
        <v>339</v>
      </c>
      <c r="B271" s="4">
        <v>32</v>
      </c>
      <c r="C271" s="16">
        <v>3.12</v>
      </c>
      <c r="D271" s="8">
        <v>26996</v>
      </c>
      <c r="E271" s="11">
        <f>D271-D269</f>
        <v>83</v>
      </c>
      <c r="F271" s="14">
        <f>E271/C271</f>
        <v>26.602564102564102</v>
      </c>
    </row>
    <row r="272" spans="1:10">
      <c r="A272" s="6" t="s">
        <v>343</v>
      </c>
      <c r="B272" s="4">
        <v>32</v>
      </c>
      <c r="C272" s="16">
        <v>9.35</v>
      </c>
      <c r="D272" s="8">
        <v>27240</v>
      </c>
      <c r="E272" s="11">
        <f>D272-D271</f>
        <v>244</v>
      </c>
      <c r="F272" s="14">
        <f>E272/C272</f>
        <v>26.09625668449198</v>
      </c>
    </row>
    <row r="273" spans="1:10">
      <c r="A273" s="6" t="s">
        <v>344</v>
      </c>
      <c r="D273" s="8">
        <v>27170</v>
      </c>
      <c r="J273" s="1" t="s">
        <v>341</v>
      </c>
    </row>
    <row r="274" spans="1:10">
      <c r="A274" s="6" t="s">
        <v>344</v>
      </c>
      <c r="D274" s="8">
        <v>27200</v>
      </c>
      <c r="G274" s="1" t="s">
        <v>357</v>
      </c>
    </row>
    <row r="275" spans="1:10">
      <c r="A275" s="6" t="s">
        <v>345</v>
      </c>
      <c r="D275" s="8">
        <v>27240</v>
      </c>
      <c r="J275" s="1" t="s">
        <v>346</v>
      </c>
    </row>
    <row r="276" spans="1:10">
      <c r="A276" s="6" t="s">
        <v>347</v>
      </c>
      <c r="B276" s="4">
        <v>32</v>
      </c>
      <c r="C276" s="16">
        <v>3.11</v>
      </c>
      <c r="D276" s="8">
        <v>27321</v>
      </c>
      <c r="E276" s="11">
        <f>D276-D272</f>
        <v>81</v>
      </c>
      <c r="F276" s="14">
        <f t="shared" ref="F276:F283" si="21">E276/C276</f>
        <v>26.04501607717042</v>
      </c>
    </row>
    <row r="277" spans="1:10">
      <c r="A277" s="6" t="s">
        <v>348</v>
      </c>
      <c r="B277" s="4">
        <v>32.299999999999997</v>
      </c>
      <c r="C277" s="16">
        <v>3.09</v>
      </c>
      <c r="D277" s="8">
        <v>27400</v>
      </c>
      <c r="E277" s="11">
        <f t="shared" ref="E277:E283" si="22">D277-D276</f>
        <v>79</v>
      </c>
      <c r="F277" s="14">
        <f t="shared" si="21"/>
        <v>25.5663430420712</v>
      </c>
    </row>
    <row r="278" spans="1:10">
      <c r="A278" s="6" t="s">
        <v>349</v>
      </c>
      <c r="B278" s="4">
        <v>30.8</v>
      </c>
      <c r="C278" s="16">
        <v>3.25</v>
      </c>
      <c r="D278" s="8">
        <v>27481</v>
      </c>
      <c r="E278" s="11">
        <f t="shared" si="22"/>
        <v>81</v>
      </c>
      <c r="F278" s="14">
        <f t="shared" si="21"/>
        <v>24.923076923076923</v>
      </c>
      <c r="J278" s="1">
        <v>95</v>
      </c>
    </row>
    <row r="279" spans="1:10">
      <c r="A279" s="6" t="s">
        <v>350</v>
      </c>
      <c r="B279" s="4">
        <v>30.8</v>
      </c>
      <c r="C279" s="16">
        <v>3.25</v>
      </c>
      <c r="D279" s="8">
        <v>27565</v>
      </c>
      <c r="E279" s="11">
        <f t="shared" si="22"/>
        <v>84</v>
      </c>
      <c r="F279" s="14">
        <f t="shared" si="21"/>
        <v>25.846153846153847</v>
      </c>
    </row>
    <row r="280" spans="1:10">
      <c r="A280" s="6" t="s">
        <v>351</v>
      </c>
      <c r="B280" s="4">
        <v>30.8</v>
      </c>
      <c r="C280" s="16">
        <v>3.24</v>
      </c>
      <c r="D280" s="8">
        <v>27650</v>
      </c>
      <c r="E280" s="11">
        <f t="shared" si="22"/>
        <v>85</v>
      </c>
      <c r="F280" s="14">
        <f t="shared" si="21"/>
        <v>26.234567901234566</v>
      </c>
    </row>
    <row r="281" spans="1:10">
      <c r="A281" s="6" t="s">
        <v>352</v>
      </c>
      <c r="B281" s="4">
        <v>31.2</v>
      </c>
      <c r="C281" s="16">
        <v>4.32</v>
      </c>
      <c r="D281" s="8">
        <v>27752</v>
      </c>
      <c r="E281" s="11">
        <f t="shared" si="22"/>
        <v>102</v>
      </c>
      <c r="F281" s="14">
        <f t="shared" si="21"/>
        <v>23.611111111111111</v>
      </c>
      <c r="J281" s="1" t="s">
        <v>353</v>
      </c>
    </row>
    <row r="282" spans="1:10">
      <c r="A282" s="6" t="s">
        <v>354</v>
      </c>
      <c r="B282" s="4">
        <v>31.2</v>
      </c>
      <c r="C282" s="16">
        <v>3.19</v>
      </c>
      <c r="D282" s="8">
        <v>27844</v>
      </c>
      <c r="E282" s="11">
        <f t="shared" si="22"/>
        <v>92</v>
      </c>
      <c r="F282" s="14">
        <f t="shared" si="21"/>
        <v>28.840125391849529</v>
      </c>
    </row>
    <row r="283" spans="1:10">
      <c r="A283" s="6" t="s">
        <v>355</v>
      </c>
      <c r="B283" s="4">
        <v>31.2</v>
      </c>
      <c r="C283" s="16">
        <v>6.08</v>
      </c>
      <c r="D283" s="8">
        <v>28007</v>
      </c>
      <c r="E283" s="11">
        <f t="shared" si="22"/>
        <v>163</v>
      </c>
      <c r="F283" s="14">
        <f t="shared" si="21"/>
        <v>26.809210526315788</v>
      </c>
    </row>
    <row r="284" spans="1:10">
      <c r="A284" s="6" t="s">
        <v>356</v>
      </c>
      <c r="D284" s="8">
        <v>28000</v>
      </c>
      <c r="G284" s="1" t="s">
        <v>374</v>
      </c>
      <c r="J284" s="1" t="s">
        <v>518</v>
      </c>
    </row>
    <row r="285" spans="1:10">
      <c r="A285" s="6" t="s">
        <v>358</v>
      </c>
      <c r="B285" s="4">
        <v>31.3</v>
      </c>
      <c r="C285" s="16">
        <v>3.19</v>
      </c>
      <c r="D285" s="8">
        <v>28093</v>
      </c>
      <c r="E285" s="11">
        <f>D285-D283</f>
        <v>86</v>
      </c>
      <c r="F285" s="14">
        <f>E285/C285</f>
        <v>26.959247648902821</v>
      </c>
    </row>
    <row r="286" spans="1:10">
      <c r="A286" s="6" t="s">
        <v>359</v>
      </c>
      <c r="B286" s="4">
        <v>31.3</v>
      </c>
      <c r="C286" s="16">
        <v>3.19</v>
      </c>
      <c r="D286" s="8">
        <v>28168</v>
      </c>
      <c r="E286" s="11">
        <f>D286-D285</f>
        <v>75</v>
      </c>
      <c r="F286" s="14">
        <f>E286/C286</f>
        <v>23.510971786833856</v>
      </c>
    </row>
    <row r="287" spans="1:10">
      <c r="A287" s="6" t="s">
        <v>360</v>
      </c>
      <c r="D287" s="8">
        <v>28150</v>
      </c>
      <c r="H287" s="1" t="s">
        <v>439</v>
      </c>
      <c r="J287" s="1" t="s">
        <v>362</v>
      </c>
    </row>
    <row r="288" spans="1:10">
      <c r="A288" s="6" t="s">
        <v>363</v>
      </c>
      <c r="B288" s="4">
        <v>31.3</v>
      </c>
      <c r="C288" s="16">
        <v>3.19</v>
      </c>
      <c r="D288" s="8">
        <v>28244</v>
      </c>
      <c r="E288" s="11">
        <f>D288-D286</f>
        <v>76</v>
      </c>
      <c r="F288" s="14">
        <f>E288/C288</f>
        <v>23.824451410658309</v>
      </c>
    </row>
    <row r="289" spans="1:10">
      <c r="A289" s="6" t="s">
        <v>364</v>
      </c>
      <c r="B289" s="4">
        <v>31.3</v>
      </c>
      <c r="C289" s="16">
        <v>3.19</v>
      </c>
      <c r="D289" s="8">
        <v>28331</v>
      </c>
      <c r="E289" s="11">
        <f>D289-D288</f>
        <v>87</v>
      </c>
      <c r="F289" s="14">
        <f>E289/C289</f>
        <v>27.272727272727273</v>
      </c>
    </row>
    <row r="290" spans="1:10">
      <c r="A290" s="6" t="s">
        <v>365</v>
      </c>
      <c r="B290" s="4">
        <v>31.5</v>
      </c>
      <c r="C290" s="16">
        <v>3.17</v>
      </c>
      <c r="D290" s="8">
        <v>28410</v>
      </c>
      <c r="E290" s="11">
        <f>D290-D289</f>
        <v>79</v>
      </c>
      <c r="F290" s="14">
        <f>E290/C290</f>
        <v>24.921135646687699</v>
      </c>
    </row>
    <row r="291" spans="1:10">
      <c r="A291" s="6" t="s">
        <v>366</v>
      </c>
      <c r="B291" s="4">
        <v>31.5</v>
      </c>
      <c r="C291" s="16">
        <v>3.17</v>
      </c>
      <c r="D291" s="8">
        <v>28490</v>
      </c>
      <c r="E291" s="11">
        <f>D291-D290</f>
        <v>80</v>
      </c>
      <c r="F291" s="14">
        <f>E291/C291</f>
        <v>25.236593059936908</v>
      </c>
      <c r="H291" s="1" t="s">
        <v>389</v>
      </c>
      <c r="J291" s="1" t="s">
        <v>367</v>
      </c>
    </row>
    <row r="292" spans="1:10">
      <c r="A292" s="6" t="s">
        <v>369</v>
      </c>
      <c r="B292" s="4">
        <v>31.5</v>
      </c>
      <c r="C292" s="16">
        <v>6.03</v>
      </c>
    </row>
    <row r="293" spans="1:10">
      <c r="A293" s="6" t="s">
        <v>369</v>
      </c>
      <c r="B293" s="4">
        <v>31.5</v>
      </c>
      <c r="C293" s="16">
        <v>5.07</v>
      </c>
      <c r="D293" s="8">
        <v>28771</v>
      </c>
      <c r="E293" s="11">
        <f>D293-D291</f>
        <v>281</v>
      </c>
      <c r="F293" s="14">
        <v>25.3</v>
      </c>
    </row>
    <row r="294" spans="1:10">
      <c r="A294" s="6" t="s">
        <v>370</v>
      </c>
      <c r="B294" s="4">
        <v>31.5</v>
      </c>
      <c r="C294" s="16">
        <v>3.16</v>
      </c>
      <c r="D294" s="8">
        <v>28850</v>
      </c>
      <c r="E294" s="11">
        <f>D294-D293</f>
        <v>79</v>
      </c>
      <c r="F294" s="14">
        <f>E294/C294</f>
        <v>25</v>
      </c>
    </row>
    <row r="295" spans="1:10">
      <c r="A295" s="6" t="s">
        <v>371</v>
      </c>
      <c r="B295" s="4">
        <v>31.5</v>
      </c>
      <c r="C295" s="16">
        <v>3.16</v>
      </c>
      <c r="D295" s="8">
        <v>28931</v>
      </c>
      <c r="E295" s="11">
        <f>D295-D294</f>
        <v>81</v>
      </c>
      <c r="F295" s="14">
        <f>E295/C295</f>
        <v>25.632911392405063</v>
      </c>
      <c r="J295" s="1" t="s">
        <v>368</v>
      </c>
    </row>
    <row r="296" spans="1:10">
      <c r="A296" s="6" t="s">
        <v>372</v>
      </c>
      <c r="B296" s="4">
        <v>31.5</v>
      </c>
      <c r="C296" s="16">
        <v>3.17</v>
      </c>
      <c r="D296" s="8">
        <v>29010</v>
      </c>
      <c r="E296" s="11">
        <f>D296-D295</f>
        <v>79</v>
      </c>
      <c r="F296" s="14">
        <f>E296/C296</f>
        <v>24.921135646687699</v>
      </c>
    </row>
    <row r="297" spans="1:10">
      <c r="A297" s="6" t="s">
        <v>373</v>
      </c>
      <c r="D297" s="8">
        <v>28986</v>
      </c>
      <c r="G297" s="1" t="s">
        <v>394</v>
      </c>
    </row>
    <row r="298" spans="1:10">
      <c r="A298" s="6" t="s">
        <v>375</v>
      </c>
      <c r="B298" s="4">
        <v>31.6</v>
      </c>
      <c r="C298" s="16">
        <v>5.7</v>
      </c>
      <c r="D298" s="8">
        <v>29150</v>
      </c>
      <c r="E298" s="11">
        <f>D298-D296</f>
        <v>140</v>
      </c>
      <c r="F298" s="14">
        <f>E298/C298</f>
        <v>24.561403508771928</v>
      </c>
    </row>
    <row r="299" spans="1:10">
      <c r="A299" s="6" t="s">
        <v>376</v>
      </c>
      <c r="D299" s="8">
        <v>29120</v>
      </c>
      <c r="J299" s="1" t="s">
        <v>377</v>
      </c>
    </row>
    <row r="300" spans="1:10">
      <c r="A300" s="6" t="s">
        <v>378</v>
      </c>
      <c r="B300" s="4">
        <v>31.6</v>
      </c>
      <c r="C300" s="16">
        <v>5.69</v>
      </c>
      <c r="E300" s="1"/>
    </row>
    <row r="301" spans="1:10">
      <c r="A301" s="6" t="s">
        <v>378</v>
      </c>
      <c r="B301" s="4">
        <v>31.6</v>
      </c>
      <c r="C301" s="16">
        <v>5.22</v>
      </c>
      <c r="E301" s="1"/>
    </row>
    <row r="302" spans="1:10">
      <c r="A302" s="6" t="s">
        <v>379</v>
      </c>
      <c r="B302" s="4">
        <v>31.7</v>
      </c>
      <c r="C302" s="16">
        <v>3.47</v>
      </c>
      <c r="E302" s="1"/>
    </row>
    <row r="303" spans="1:10">
      <c r="A303" s="6" t="s">
        <v>380</v>
      </c>
      <c r="B303" s="4">
        <v>31.7</v>
      </c>
      <c r="C303" s="16">
        <v>5.19</v>
      </c>
      <c r="E303" s="1"/>
    </row>
    <row r="304" spans="1:10">
      <c r="A304" s="6" t="s">
        <v>380</v>
      </c>
      <c r="B304" s="4">
        <v>31.7</v>
      </c>
      <c r="C304" s="16">
        <v>3.77</v>
      </c>
      <c r="E304" s="1"/>
    </row>
    <row r="305" spans="1:10">
      <c r="A305" s="6" t="s">
        <v>380</v>
      </c>
      <c r="B305" s="4">
        <v>31.7</v>
      </c>
      <c r="C305" s="16">
        <v>3.46</v>
      </c>
      <c r="E305" s="1"/>
    </row>
    <row r="306" spans="1:10">
      <c r="A306" s="6" t="s">
        <v>381</v>
      </c>
      <c r="D306" s="8">
        <v>30072</v>
      </c>
      <c r="G306" s="1" t="s">
        <v>456</v>
      </c>
      <c r="H306" s="1" t="s">
        <v>441</v>
      </c>
      <c r="I306" s="1" t="s">
        <v>429</v>
      </c>
    </row>
    <row r="307" spans="1:10">
      <c r="A307" s="6" t="s">
        <v>381</v>
      </c>
      <c r="B307" s="4">
        <v>31.7</v>
      </c>
      <c r="C307" s="16">
        <v>4.24</v>
      </c>
    </row>
    <row r="308" spans="1:10">
      <c r="A308" s="6" t="s">
        <v>382</v>
      </c>
      <c r="B308" s="4">
        <v>31.7</v>
      </c>
      <c r="C308" s="16">
        <v>5.35</v>
      </c>
    </row>
    <row r="309" spans="1:10">
      <c r="A309" s="6" t="s">
        <v>382</v>
      </c>
      <c r="B309" s="4">
        <v>31.7</v>
      </c>
      <c r="C309" s="16">
        <v>5.69</v>
      </c>
      <c r="D309" s="8">
        <v>30484</v>
      </c>
      <c r="E309" s="11">
        <f>D309-D298</f>
        <v>1334</v>
      </c>
      <c r="F309" s="14">
        <v>31.7</v>
      </c>
    </row>
    <row r="310" spans="1:10">
      <c r="A310" s="6" t="s">
        <v>383</v>
      </c>
      <c r="B310" s="4">
        <v>31.7</v>
      </c>
      <c r="C310" s="16">
        <v>3.15</v>
      </c>
      <c r="D310" s="8">
        <v>30562</v>
      </c>
      <c r="E310" s="11">
        <f>D310-D309</f>
        <v>78</v>
      </c>
      <c r="F310" s="14">
        <f>E310/C310</f>
        <v>24.761904761904763</v>
      </c>
    </row>
    <row r="311" spans="1:10">
      <c r="A311" s="6" t="s">
        <v>384</v>
      </c>
      <c r="D311" s="8">
        <v>30550</v>
      </c>
      <c r="J311" s="1" t="s">
        <v>385</v>
      </c>
    </row>
    <row r="312" spans="1:10">
      <c r="A312" s="6" t="s">
        <v>386</v>
      </c>
      <c r="B312" s="4">
        <v>31.7</v>
      </c>
      <c r="C312" s="16">
        <v>3.15</v>
      </c>
      <c r="D312" s="8">
        <v>30638</v>
      </c>
      <c r="E312" s="11">
        <f>D312-D310</f>
        <v>76</v>
      </c>
      <c r="F312" s="14">
        <f>E312/C312</f>
        <v>24.126984126984127</v>
      </c>
    </row>
    <row r="313" spans="1:10">
      <c r="A313" s="6" t="s">
        <v>387</v>
      </c>
      <c r="B313" s="4">
        <v>31.7</v>
      </c>
      <c r="C313" s="16">
        <v>3.14</v>
      </c>
      <c r="D313" s="8">
        <v>30730</v>
      </c>
      <c r="E313" s="11">
        <f>D313-D312</f>
        <v>92</v>
      </c>
      <c r="F313" s="14">
        <f>E313/C313</f>
        <v>29.29936305732484</v>
      </c>
    </row>
    <row r="314" spans="1:10">
      <c r="A314" s="6" t="s">
        <v>390</v>
      </c>
      <c r="B314" s="4">
        <v>31.5</v>
      </c>
      <c r="C314" s="16">
        <v>3.18</v>
      </c>
      <c r="D314" s="8">
        <v>30815</v>
      </c>
      <c r="E314" s="11">
        <f>D314-D313</f>
        <v>85</v>
      </c>
      <c r="F314" s="14">
        <f>E314/C314</f>
        <v>26.729559748427672</v>
      </c>
    </row>
    <row r="315" spans="1:10">
      <c r="A315" s="6" t="s">
        <v>391</v>
      </c>
      <c r="B315" s="4">
        <v>31.5</v>
      </c>
      <c r="C315" s="16">
        <v>3.17</v>
      </c>
      <c r="D315" s="8">
        <v>30903</v>
      </c>
      <c r="E315" s="11">
        <f>D315-D314</f>
        <v>88</v>
      </c>
      <c r="F315" s="14">
        <f>E315/C315</f>
        <v>27.760252365930601</v>
      </c>
    </row>
    <row r="316" spans="1:10">
      <c r="A316" s="6" t="s">
        <v>392</v>
      </c>
      <c r="B316" s="4">
        <v>32</v>
      </c>
      <c r="C316" s="16">
        <v>5.99</v>
      </c>
      <c r="D316" s="8">
        <v>31039</v>
      </c>
      <c r="E316" s="11">
        <f>D316-D315</f>
        <v>136</v>
      </c>
      <c r="F316" s="14">
        <f>E316/C316</f>
        <v>22.704507512520866</v>
      </c>
      <c r="J316" s="1">
        <v>98</v>
      </c>
    </row>
    <row r="317" spans="1:10">
      <c r="A317" s="6" t="s">
        <v>393</v>
      </c>
      <c r="D317" s="8">
        <v>31000</v>
      </c>
      <c r="G317" s="1" t="s">
        <v>414</v>
      </c>
      <c r="J317" s="1" t="s">
        <v>395</v>
      </c>
    </row>
    <row r="318" spans="1:10">
      <c r="A318" s="6" t="s">
        <v>396</v>
      </c>
      <c r="B318" s="4">
        <v>33</v>
      </c>
      <c r="C318" s="16">
        <v>6.21</v>
      </c>
      <c r="D318" s="8">
        <v>31203</v>
      </c>
      <c r="E318" s="11">
        <f>D318-D316</f>
        <v>164</v>
      </c>
      <c r="F318" s="14">
        <f>E318/C318</f>
        <v>26.409017713365539</v>
      </c>
      <c r="J318" s="1" t="s">
        <v>399</v>
      </c>
    </row>
    <row r="319" spans="1:10">
      <c r="A319" s="6" t="s">
        <v>396</v>
      </c>
      <c r="B319" s="4">
        <v>33</v>
      </c>
      <c r="C319" s="16">
        <v>2.41</v>
      </c>
      <c r="D319" s="8">
        <v>31263</v>
      </c>
      <c r="E319" s="11">
        <f>D319-D318</f>
        <v>60</v>
      </c>
      <c r="F319" s="14">
        <f>E319/C319</f>
        <v>24.896265560165972</v>
      </c>
    </row>
    <row r="320" spans="1:10">
      <c r="A320" s="6" t="s">
        <v>397</v>
      </c>
      <c r="D320" s="8">
        <v>31240</v>
      </c>
      <c r="J320" s="1" t="s">
        <v>398</v>
      </c>
    </row>
    <row r="321" spans="1:10">
      <c r="A321" s="6" t="s">
        <v>400</v>
      </c>
      <c r="B321" s="4">
        <v>33.299999999999997</v>
      </c>
      <c r="C321" s="16">
        <v>3</v>
      </c>
      <c r="D321" s="8">
        <v>31339</v>
      </c>
      <c r="E321" s="11">
        <f>D321-D319</f>
        <v>76</v>
      </c>
      <c r="F321" s="14">
        <f>E321/C321</f>
        <v>25.333333333333332</v>
      </c>
    </row>
    <row r="322" spans="1:10">
      <c r="A322" s="6" t="s">
        <v>401</v>
      </c>
      <c r="B322" s="4">
        <v>33.299999999999997</v>
      </c>
      <c r="C322" s="16">
        <v>2.99</v>
      </c>
      <c r="D322" s="8">
        <v>31414</v>
      </c>
      <c r="E322" s="11">
        <f>D322-D321</f>
        <v>75</v>
      </c>
      <c r="F322" s="14">
        <f>E322/C322</f>
        <v>25.083612040133776</v>
      </c>
    </row>
    <row r="323" spans="1:10">
      <c r="A323" s="6" t="s">
        <v>402</v>
      </c>
      <c r="B323" s="4">
        <v>33.299999999999997</v>
      </c>
      <c r="C323" s="16">
        <v>5.0999999999999996</v>
      </c>
    </row>
    <row r="324" spans="1:10">
      <c r="A324" s="6" t="s">
        <v>402</v>
      </c>
      <c r="B324" s="4">
        <v>33.299999999999997</v>
      </c>
      <c r="C324" s="16">
        <v>5.41</v>
      </c>
    </row>
    <row r="325" spans="1:10">
      <c r="A325" s="6" t="s">
        <v>403</v>
      </c>
      <c r="B325" s="4">
        <v>33.299999999999997</v>
      </c>
      <c r="C325" s="16">
        <v>1.97</v>
      </c>
    </row>
    <row r="326" spans="1:10">
      <c r="A326" s="6" t="s">
        <v>403</v>
      </c>
      <c r="B326" s="4">
        <v>33.299999999999997</v>
      </c>
      <c r="C326" s="16">
        <v>3.48</v>
      </c>
    </row>
    <row r="327" spans="1:10">
      <c r="A327" s="6" t="s">
        <v>404</v>
      </c>
      <c r="B327" s="4">
        <v>34</v>
      </c>
      <c r="C327" s="16">
        <v>1.46</v>
      </c>
    </row>
    <row r="328" spans="1:10">
      <c r="A328" s="6" t="s">
        <v>405</v>
      </c>
      <c r="B328" s="4">
        <v>34</v>
      </c>
      <c r="C328" s="16">
        <v>1.46</v>
      </c>
      <c r="D328" s="8">
        <v>32064</v>
      </c>
      <c r="E328" s="11">
        <f>D328-D322</f>
        <v>650</v>
      </c>
      <c r="F328" s="14">
        <f>E328/(C328+C327+C326+C325+C324+C323)</f>
        <v>34.427966101694913</v>
      </c>
      <c r="G328" s="1" t="s">
        <v>423</v>
      </c>
    </row>
    <row r="329" spans="1:10">
      <c r="A329" s="6" t="s">
        <v>406</v>
      </c>
      <c r="B329" s="4">
        <v>32.5</v>
      </c>
      <c r="C329" s="16">
        <v>3.07</v>
      </c>
      <c r="D329" s="8">
        <v>32155</v>
      </c>
      <c r="E329" s="11">
        <f t="shared" ref="E329:E338" si="23">D329-D328</f>
        <v>91</v>
      </c>
      <c r="F329" s="14">
        <f t="shared" ref="F329:F339" si="24">E329/C329</f>
        <v>29.641693811074919</v>
      </c>
      <c r="J329" s="1">
        <v>95</v>
      </c>
    </row>
    <row r="330" spans="1:10">
      <c r="A330" s="6" t="s">
        <v>407</v>
      </c>
      <c r="B330" s="4">
        <v>32.799999999999997</v>
      </c>
      <c r="C330" s="16">
        <v>3.04</v>
      </c>
      <c r="D330" s="8">
        <v>32235</v>
      </c>
      <c r="E330" s="11">
        <f t="shared" si="23"/>
        <v>80</v>
      </c>
      <c r="F330" s="14">
        <f t="shared" si="24"/>
        <v>26.315789473684209</v>
      </c>
    </row>
    <row r="331" spans="1:10">
      <c r="A331" s="6" t="s">
        <v>409</v>
      </c>
      <c r="B331" s="4">
        <v>32.799999999999997</v>
      </c>
      <c r="C331" s="16">
        <v>3.05</v>
      </c>
      <c r="D331" s="8">
        <v>32314</v>
      </c>
      <c r="E331" s="11">
        <f t="shared" si="23"/>
        <v>79</v>
      </c>
      <c r="F331" s="14">
        <f t="shared" si="24"/>
        <v>25.901639344262296</v>
      </c>
    </row>
    <row r="332" spans="1:10">
      <c r="A332" s="6" t="s">
        <v>411</v>
      </c>
      <c r="B332" s="4">
        <v>32.799999999999997</v>
      </c>
      <c r="C332" s="16">
        <v>3.05</v>
      </c>
      <c r="D332" s="8">
        <v>32391</v>
      </c>
      <c r="E332" s="11">
        <f t="shared" si="23"/>
        <v>77</v>
      </c>
      <c r="F332" s="14">
        <f t="shared" si="24"/>
        <v>25.245901639344265</v>
      </c>
      <c r="J332" s="1" t="s">
        <v>417</v>
      </c>
    </row>
    <row r="333" spans="1:10">
      <c r="A333" s="6" t="s">
        <v>410</v>
      </c>
      <c r="B333" s="4">
        <v>32.799999999999997</v>
      </c>
      <c r="C333" s="16">
        <v>3.05</v>
      </c>
      <c r="D333" s="8">
        <v>32487</v>
      </c>
      <c r="E333" s="11">
        <f t="shared" si="23"/>
        <v>96</v>
      </c>
      <c r="F333" s="14">
        <f t="shared" si="24"/>
        <v>31.475409836065577</v>
      </c>
    </row>
    <row r="334" spans="1:10">
      <c r="A334" s="6" t="s">
        <v>412</v>
      </c>
      <c r="B334" s="4">
        <v>32.799999999999997</v>
      </c>
      <c r="C334" s="16">
        <v>3.05</v>
      </c>
      <c r="D334" s="8">
        <v>32576</v>
      </c>
      <c r="E334" s="11">
        <f t="shared" si="23"/>
        <v>89</v>
      </c>
      <c r="F334" s="14">
        <f t="shared" si="24"/>
        <v>29.180327868852462</v>
      </c>
    </row>
    <row r="335" spans="1:10">
      <c r="A335" s="6" t="s">
        <v>415</v>
      </c>
      <c r="B335" s="4">
        <v>32.799999999999997</v>
      </c>
      <c r="C335" s="16">
        <v>3.04</v>
      </c>
      <c r="D335" s="8">
        <v>32669</v>
      </c>
      <c r="E335" s="11">
        <f t="shared" si="23"/>
        <v>93</v>
      </c>
      <c r="F335" s="14">
        <f t="shared" si="24"/>
        <v>30.592105263157894</v>
      </c>
    </row>
    <row r="336" spans="1:10">
      <c r="A336" s="6" t="s">
        <v>416</v>
      </c>
      <c r="B336" s="4">
        <v>32.799999999999997</v>
      </c>
      <c r="C336" s="16">
        <v>3.05</v>
      </c>
      <c r="D336" s="8">
        <v>32764</v>
      </c>
      <c r="E336" s="11">
        <f t="shared" si="23"/>
        <v>95</v>
      </c>
      <c r="F336" s="14">
        <f t="shared" si="24"/>
        <v>31.147540983606561</v>
      </c>
    </row>
    <row r="337" spans="1:10">
      <c r="A337" s="6" t="s">
        <v>418</v>
      </c>
      <c r="B337" s="4">
        <v>32.6</v>
      </c>
      <c r="C337" s="16">
        <v>3.07</v>
      </c>
      <c r="D337" s="8">
        <v>32849</v>
      </c>
      <c r="E337" s="11">
        <f t="shared" si="23"/>
        <v>85</v>
      </c>
      <c r="F337" s="14">
        <f t="shared" si="24"/>
        <v>27.687296416938111</v>
      </c>
      <c r="J337" s="1" t="s">
        <v>419</v>
      </c>
    </row>
    <row r="338" spans="1:10">
      <c r="A338" s="6" t="s">
        <v>420</v>
      </c>
      <c r="B338" s="4">
        <v>32.6</v>
      </c>
      <c r="C338" s="16">
        <v>3.06</v>
      </c>
      <c r="D338" s="8">
        <v>32938</v>
      </c>
      <c r="E338" s="11">
        <f t="shared" si="23"/>
        <v>89</v>
      </c>
      <c r="F338" s="14">
        <f t="shared" si="24"/>
        <v>29.084967320261438</v>
      </c>
    </row>
    <row r="339" spans="1:10">
      <c r="A339" s="6" t="s">
        <v>424</v>
      </c>
      <c r="B339" s="4">
        <v>32.799999999999997</v>
      </c>
      <c r="C339" s="16">
        <v>3.04</v>
      </c>
      <c r="D339" s="8">
        <v>33022</v>
      </c>
      <c r="E339" s="11">
        <f>D339-D338</f>
        <v>84</v>
      </c>
      <c r="F339" s="14">
        <f t="shared" si="24"/>
        <v>27.631578947368421</v>
      </c>
    </row>
    <row r="340" spans="1:10">
      <c r="A340" s="6" t="s">
        <v>421</v>
      </c>
      <c r="D340" s="8">
        <v>32980</v>
      </c>
    </row>
    <row r="341" spans="1:10">
      <c r="A341" s="6" t="s">
        <v>422</v>
      </c>
      <c r="D341" s="8">
        <v>32996</v>
      </c>
      <c r="G341" s="1" t="s">
        <v>440</v>
      </c>
    </row>
    <row r="342" spans="1:10">
      <c r="A342" s="6" t="s">
        <v>425</v>
      </c>
      <c r="B342" s="4">
        <v>32.799999999999997</v>
      </c>
      <c r="C342" s="16">
        <v>4.5599999999999996</v>
      </c>
      <c r="D342" s="8">
        <v>33155</v>
      </c>
      <c r="E342" s="11">
        <f>D342-D339</f>
        <v>133</v>
      </c>
      <c r="F342" s="14">
        <f>E342/C342</f>
        <v>29.166666666666668</v>
      </c>
    </row>
    <row r="343" spans="1:10">
      <c r="A343" s="6" t="s">
        <v>426</v>
      </c>
      <c r="B343" s="4">
        <v>32.799999999999997</v>
      </c>
      <c r="C343" s="16">
        <v>3.04</v>
      </c>
      <c r="D343" s="8">
        <v>33241</v>
      </c>
      <c r="E343" s="11">
        <f>D343-D342</f>
        <v>86</v>
      </c>
      <c r="F343" s="14">
        <f>E343/C343</f>
        <v>28.289473684210527</v>
      </c>
    </row>
    <row r="344" spans="1:10">
      <c r="A344" s="6" t="s">
        <v>427</v>
      </c>
      <c r="B344" s="4">
        <v>32.700000000000003</v>
      </c>
      <c r="C344" s="16">
        <v>5.5</v>
      </c>
      <c r="D344" s="8">
        <v>33421</v>
      </c>
      <c r="E344" s="11">
        <f>D344-D343</f>
        <v>180</v>
      </c>
      <c r="F344" s="14">
        <f>E344/C344</f>
        <v>32.727272727272727</v>
      </c>
    </row>
    <row r="345" spans="1:10">
      <c r="A345" s="6" t="s">
        <v>427</v>
      </c>
      <c r="D345" s="8">
        <v>33265</v>
      </c>
      <c r="I345" s="1" t="s">
        <v>502</v>
      </c>
      <c r="J345" s="1" t="s">
        <v>428</v>
      </c>
    </row>
    <row r="346" spans="1:10">
      <c r="A346" s="6" t="s">
        <v>431</v>
      </c>
      <c r="B346" s="4">
        <v>33.1</v>
      </c>
      <c r="C346" s="16">
        <v>3.01</v>
      </c>
    </row>
    <row r="347" spans="1:10">
      <c r="A347" s="6" t="s">
        <v>433</v>
      </c>
      <c r="B347" s="4">
        <v>33.1</v>
      </c>
      <c r="C347" s="16">
        <v>5.43</v>
      </c>
    </row>
    <row r="348" spans="1:10">
      <c r="A348" s="6" t="s">
        <v>432</v>
      </c>
      <c r="B348" s="4">
        <v>33.1</v>
      </c>
      <c r="C348" s="16">
        <v>5.79</v>
      </c>
    </row>
    <row r="349" spans="1:10">
      <c r="A349" s="6" t="s">
        <v>434</v>
      </c>
      <c r="C349" s="8"/>
      <c r="D349" s="8">
        <v>34000</v>
      </c>
      <c r="J349" s="17" t="s">
        <v>506</v>
      </c>
    </row>
    <row r="350" spans="1:10">
      <c r="A350" s="6" t="s">
        <v>436</v>
      </c>
      <c r="B350" s="4">
        <v>33.200000000000003</v>
      </c>
      <c r="C350" s="16">
        <v>5.12</v>
      </c>
    </row>
    <row r="351" spans="1:10">
      <c r="A351" s="6" t="s">
        <v>437</v>
      </c>
      <c r="B351" s="4">
        <v>33.200000000000003</v>
      </c>
      <c r="C351" s="16">
        <v>4.96</v>
      </c>
      <c r="D351" s="8">
        <v>34146</v>
      </c>
      <c r="E351" s="11">
        <v>725</v>
      </c>
      <c r="F351" s="14">
        <v>29.8</v>
      </c>
    </row>
    <row r="352" spans="1:10">
      <c r="A352" s="6" t="s">
        <v>438</v>
      </c>
      <c r="D352" s="8">
        <v>34091</v>
      </c>
      <c r="G352" s="1" t="s">
        <v>454</v>
      </c>
      <c r="H352" s="1" t="s">
        <v>455</v>
      </c>
    </row>
    <row r="353" spans="1:10">
      <c r="A353" s="6" t="s">
        <v>442</v>
      </c>
      <c r="D353" s="8">
        <v>34164</v>
      </c>
      <c r="J353" s="1" t="s">
        <v>443</v>
      </c>
    </row>
    <row r="354" spans="1:10">
      <c r="A354" s="6" t="s">
        <v>444</v>
      </c>
      <c r="B354" s="4">
        <v>33.1</v>
      </c>
      <c r="C354" s="16">
        <v>3.01</v>
      </c>
      <c r="D354" s="8">
        <v>34233</v>
      </c>
      <c r="E354" s="11">
        <f>D354-D351</f>
        <v>87</v>
      </c>
      <c r="F354" s="14">
        <f>E354/C354</f>
        <v>28.903654485049834</v>
      </c>
    </row>
    <row r="355" spans="1:10">
      <c r="A355" s="6" t="s">
        <v>445</v>
      </c>
      <c r="B355" s="4">
        <v>33.1</v>
      </c>
      <c r="C355" s="16">
        <v>3.01</v>
      </c>
      <c r="D355" s="8">
        <v>34317</v>
      </c>
      <c r="E355" s="11">
        <f>D355-D354</f>
        <v>84</v>
      </c>
      <c r="F355" s="14">
        <f>E355/C355</f>
        <v>27.90697674418605</v>
      </c>
    </row>
    <row r="356" spans="1:10" ht="15.75" customHeight="1">
      <c r="A356" s="6" t="s">
        <v>446</v>
      </c>
      <c r="D356" s="8">
        <v>34304</v>
      </c>
      <c r="J356" s="1" t="s">
        <v>447</v>
      </c>
    </row>
    <row r="357" spans="1:10">
      <c r="A357" s="6" t="s">
        <v>449</v>
      </c>
      <c r="B357" s="4">
        <v>33.200000000000003</v>
      </c>
      <c r="C357" s="16">
        <v>3</v>
      </c>
      <c r="D357" s="8">
        <v>34395</v>
      </c>
      <c r="E357" s="11">
        <f>D357-D355</f>
        <v>78</v>
      </c>
      <c r="F357" s="14">
        <f t="shared" ref="F357:F362" si="25">E357/C357</f>
        <v>26</v>
      </c>
    </row>
    <row r="358" spans="1:10">
      <c r="A358" s="6" t="s">
        <v>448</v>
      </c>
      <c r="B358" s="4">
        <v>33.200000000000003</v>
      </c>
      <c r="C358" s="16">
        <v>3</v>
      </c>
      <c r="D358" s="8">
        <v>34476</v>
      </c>
      <c r="E358" s="11">
        <f>D358-D357</f>
        <v>81</v>
      </c>
      <c r="F358" s="14">
        <f t="shared" si="25"/>
        <v>27</v>
      </c>
    </row>
    <row r="359" spans="1:10">
      <c r="A359" s="6" t="s">
        <v>450</v>
      </c>
      <c r="B359" s="4">
        <v>33.200000000000003</v>
      </c>
      <c r="C359" s="16">
        <v>5.72</v>
      </c>
      <c r="D359" s="8">
        <v>34657</v>
      </c>
      <c r="E359" s="11">
        <f>D359-D358</f>
        <v>181</v>
      </c>
      <c r="F359" s="14">
        <f t="shared" si="25"/>
        <v>31.643356643356643</v>
      </c>
    </row>
    <row r="360" spans="1:10">
      <c r="A360" s="6" t="s">
        <v>451</v>
      </c>
      <c r="B360" s="4">
        <v>33.200000000000003</v>
      </c>
      <c r="C360" s="16">
        <v>3</v>
      </c>
      <c r="D360" s="8">
        <v>34747</v>
      </c>
      <c r="E360" s="11">
        <f>D360-D359</f>
        <v>90</v>
      </c>
      <c r="F360" s="14">
        <f t="shared" si="25"/>
        <v>30</v>
      </c>
    </row>
    <row r="361" spans="1:10">
      <c r="A361" s="6" t="s">
        <v>547</v>
      </c>
      <c r="B361" s="4">
        <v>32.6</v>
      </c>
      <c r="C361" s="16">
        <v>3.06</v>
      </c>
      <c r="D361" s="8">
        <v>34843</v>
      </c>
      <c r="E361" s="11">
        <f>D361-D360</f>
        <v>96</v>
      </c>
      <c r="F361" s="14">
        <f t="shared" si="25"/>
        <v>31.372549019607842</v>
      </c>
    </row>
    <row r="362" spans="1:10">
      <c r="A362" s="6" t="s">
        <v>452</v>
      </c>
      <c r="B362" s="4">
        <v>32.6</v>
      </c>
      <c r="C362" s="16">
        <v>3.07</v>
      </c>
      <c r="D362" s="8">
        <v>34933</v>
      </c>
      <c r="E362" s="11">
        <f>D362-D361</f>
        <v>90</v>
      </c>
      <c r="F362" s="14">
        <f t="shared" si="25"/>
        <v>29.31596091205212</v>
      </c>
    </row>
    <row r="363" spans="1:10">
      <c r="A363" s="6" t="s">
        <v>453</v>
      </c>
      <c r="D363" s="8">
        <v>34989</v>
      </c>
      <c r="G363" s="1" t="s">
        <v>501</v>
      </c>
      <c r="H363" s="1" t="s">
        <v>522</v>
      </c>
    </row>
    <row r="364" spans="1:10">
      <c r="A364" s="6" t="s">
        <v>457</v>
      </c>
      <c r="B364" s="4">
        <v>32.200000000000003</v>
      </c>
      <c r="C364" s="16">
        <v>3.11</v>
      </c>
    </row>
    <row r="365" spans="1:10">
      <c r="A365" s="6" t="s">
        <v>457</v>
      </c>
      <c r="B365" s="4">
        <v>32.200000000000003</v>
      </c>
      <c r="C365" s="16">
        <v>3.11</v>
      </c>
    </row>
    <row r="366" spans="1:10">
      <c r="A366" s="6" t="s">
        <v>458</v>
      </c>
      <c r="B366" s="4">
        <v>32.200000000000003</v>
      </c>
      <c r="C366" s="16">
        <v>4.8600000000000003</v>
      </c>
      <c r="D366" s="8">
        <v>35258</v>
      </c>
      <c r="E366" s="11">
        <f>D366-D362</f>
        <v>325</v>
      </c>
      <c r="F366" s="14">
        <f>E366/(C366+C365+C364)</f>
        <v>29.332129963898918</v>
      </c>
      <c r="J366" s="1" t="s">
        <v>460</v>
      </c>
    </row>
    <row r="367" spans="1:10">
      <c r="A367" s="6" t="s">
        <v>459</v>
      </c>
      <c r="B367" s="4">
        <v>32.200000000000003</v>
      </c>
      <c r="C367" s="16">
        <v>3.11</v>
      </c>
      <c r="D367" s="8">
        <v>35352</v>
      </c>
      <c r="E367" s="11">
        <f>D367-D366</f>
        <v>94</v>
      </c>
      <c r="F367" s="14">
        <f>E367/C367</f>
        <v>30.225080385852092</v>
      </c>
    </row>
    <row r="368" spans="1:10">
      <c r="A368" s="6" t="s">
        <v>461</v>
      </c>
      <c r="B368" s="4">
        <v>32.1</v>
      </c>
      <c r="C368" s="16">
        <v>3.11</v>
      </c>
      <c r="D368" s="8">
        <v>35439</v>
      </c>
      <c r="E368" s="11">
        <f>D368-D367</f>
        <v>87</v>
      </c>
      <c r="F368" s="14">
        <f>E368/C368</f>
        <v>27.974276527331192</v>
      </c>
    </row>
    <row r="369" spans="1:10">
      <c r="A369" s="6" t="s">
        <v>462</v>
      </c>
      <c r="B369" s="4">
        <v>32.1</v>
      </c>
      <c r="C369" s="16">
        <v>3.11</v>
      </c>
      <c r="D369" s="8">
        <v>35518</v>
      </c>
      <c r="E369" s="11">
        <f>D369-D368</f>
        <v>79</v>
      </c>
      <c r="F369" s="14">
        <f>E369/C369</f>
        <v>25.40192926045016</v>
      </c>
      <c r="J369" s="1" t="s">
        <v>463</v>
      </c>
    </row>
    <row r="370" spans="1:10">
      <c r="A370" s="6" t="s">
        <v>464</v>
      </c>
      <c r="B370" s="4">
        <v>32.1</v>
      </c>
      <c r="C370" s="16">
        <v>5.31</v>
      </c>
    </row>
    <row r="371" spans="1:10">
      <c r="A371" s="6" t="s">
        <v>465</v>
      </c>
      <c r="B371" s="4">
        <v>32.1</v>
      </c>
      <c r="C371" s="16">
        <v>5.31</v>
      </c>
    </row>
    <row r="372" spans="1:10">
      <c r="A372" s="6" t="s">
        <v>466</v>
      </c>
      <c r="B372" s="4">
        <v>32.200000000000003</v>
      </c>
      <c r="C372" s="16">
        <v>5.43</v>
      </c>
      <c r="D372" s="8">
        <v>35984</v>
      </c>
      <c r="E372" s="11">
        <f>D372-D369</f>
        <v>466</v>
      </c>
      <c r="F372" s="14">
        <f>E372/(C372+C371+C370)</f>
        <v>29.034267912772592</v>
      </c>
    </row>
    <row r="373" spans="1:10">
      <c r="A373" s="6" t="s">
        <v>467</v>
      </c>
      <c r="D373" s="8">
        <v>35983</v>
      </c>
      <c r="G373" s="1" t="s">
        <v>478</v>
      </c>
    </row>
    <row r="374" spans="1:10">
      <c r="A374" s="6" t="s">
        <v>468</v>
      </c>
      <c r="B374" s="4">
        <v>32.200000000000003</v>
      </c>
      <c r="C374" s="16">
        <v>5.9</v>
      </c>
    </row>
    <row r="375" spans="1:10">
      <c r="A375" s="6" t="s">
        <v>469</v>
      </c>
      <c r="B375" s="4">
        <v>32.200000000000003</v>
      </c>
      <c r="C375" s="16">
        <v>5.59</v>
      </c>
    </row>
    <row r="376" spans="1:10">
      <c r="A376" s="6" t="s">
        <v>470</v>
      </c>
      <c r="B376" s="4">
        <v>32.200000000000003</v>
      </c>
      <c r="C376" s="16">
        <v>5.09</v>
      </c>
    </row>
    <row r="377" spans="1:10">
      <c r="A377" s="6" t="s">
        <v>471</v>
      </c>
      <c r="B377" s="4">
        <v>32.200000000000003</v>
      </c>
      <c r="C377" s="16">
        <v>6.03</v>
      </c>
    </row>
    <row r="378" spans="1:10">
      <c r="A378" s="6" t="s">
        <v>472</v>
      </c>
      <c r="B378" s="4">
        <v>32.299999999999997</v>
      </c>
      <c r="C378" s="16">
        <v>3.7</v>
      </c>
      <c r="D378" s="8">
        <v>36738</v>
      </c>
      <c r="E378" s="11">
        <f>D378-D372</f>
        <v>754</v>
      </c>
      <c r="F378" s="14">
        <f>E378/(C374+C375+C376+C377+C378)</f>
        <v>28.658304827061954</v>
      </c>
    </row>
    <row r="379" spans="1:10">
      <c r="A379" s="6" t="s">
        <v>473</v>
      </c>
      <c r="D379" s="8">
        <v>36662</v>
      </c>
      <c r="J379" s="1" t="s">
        <v>517</v>
      </c>
    </row>
    <row r="380" spans="1:10">
      <c r="A380" s="6" t="s">
        <v>474</v>
      </c>
      <c r="B380" s="4">
        <v>31.8</v>
      </c>
      <c r="C380" s="16">
        <v>3.13</v>
      </c>
      <c r="D380" s="8">
        <v>36824</v>
      </c>
      <c r="E380" s="11">
        <f>D380-D378</f>
        <v>86</v>
      </c>
      <c r="F380" s="14">
        <f>E380/C380</f>
        <v>27.476038338658149</v>
      </c>
    </row>
    <row r="381" spans="1:10">
      <c r="A381" s="6" t="s">
        <v>479</v>
      </c>
      <c r="B381" s="4">
        <v>31.8</v>
      </c>
      <c r="C381" s="16">
        <v>3.13</v>
      </c>
    </row>
    <row r="382" spans="1:10">
      <c r="A382" s="6" t="s">
        <v>475</v>
      </c>
      <c r="B382" s="4">
        <v>31.8</v>
      </c>
      <c r="C382" s="16">
        <v>3.15</v>
      </c>
    </row>
    <row r="383" spans="1:10">
      <c r="A383" s="6" t="s">
        <v>475</v>
      </c>
      <c r="B383" s="4">
        <v>31.8</v>
      </c>
      <c r="C383" s="16">
        <v>3.13</v>
      </c>
      <c r="D383" s="8">
        <v>37117</v>
      </c>
      <c r="E383" s="11">
        <f>D383-D380</f>
        <v>293</v>
      </c>
      <c r="F383" s="14">
        <f>E383/(C383+C382+C381)</f>
        <v>31.137088204038257</v>
      </c>
    </row>
    <row r="384" spans="1:10">
      <c r="A384" s="6" t="s">
        <v>477</v>
      </c>
      <c r="D384" s="8">
        <v>37108</v>
      </c>
      <c r="G384" s="1" t="s">
        <v>487</v>
      </c>
    </row>
    <row r="385" spans="1:7">
      <c r="A385" s="6" t="s">
        <v>476</v>
      </c>
      <c r="B385" s="4">
        <v>31.8</v>
      </c>
      <c r="C385" s="16">
        <v>3.14</v>
      </c>
      <c r="D385" s="8">
        <v>37211</v>
      </c>
      <c r="E385" s="11">
        <f>D385-D383</f>
        <v>94</v>
      </c>
      <c r="F385" s="14">
        <f>E385/C385</f>
        <v>29.936305732484076</v>
      </c>
    </row>
    <row r="386" spans="1:7">
      <c r="A386" s="6" t="s">
        <v>480</v>
      </c>
      <c r="B386" s="4">
        <v>31.6</v>
      </c>
      <c r="C386" s="16">
        <v>3.15</v>
      </c>
      <c r="D386" s="8">
        <v>37303</v>
      </c>
      <c r="E386" s="11">
        <f>D386-D385</f>
        <v>92</v>
      </c>
      <c r="F386" s="14">
        <f>E386/C386</f>
        <v>29.206349206349206</v>
      </c>
    </row>
    <row r="387" spans="1:7">
      <c r="A387" s="6" t="s">
        <v>481</v>
      </c>
      <c r="B387" s="4">
        <v>31.9</v>
      </c>
      <c r="C387" s="16">
        <v>3.12</v>
      </c>
      <c r="D387" s="8">
        <v>37391</v>
      </c>
      <c r="E387" s="11">
        <f>D387-D386</f>
        <v>88</v>
      </c>
      <c r="F387" s="14">
        <f>E387/C387</f>
        <v>28.205128205128204</v>
      </c>
    </row>
    <row r="388" spans="1:7">
      <c r="A388" s="6" t="s">
        <v>482</v>
      </c>
      <c r="B388" s="4">
        <v>31.9</v>
      </c>
      <c r="C388" s="16">
        <v>3.12</v>
      </c>
      <c r="D388" s="8">
        <v>37482</v>
      </c>
      <c r="E388" s="11">
        <f>D388-D387</f>
        <v>91</v>
      </c>
      <c r="F388" s="14">
        <f>E388/C388</f>
        <v>29.166666666666664</v>
      </c>
    </row>
    <row r="389" spans="1:7">
      <c r="A389" s="6" t="s">
        <v>483</v>
      </c>
      <c r="B389" s="4">
        <v>31.9</v>
      </c>
      <c r="C389" s="16">
        <v>3.12</v>
      </c>
    </row>
    <row r="390" spans="1:7">
      <c r="A390" s="6" t="s">
        <v>484</v>
      </c>
      <c r="B390" s="4">
        <v>32.200000000000003</v>
      </c>
      <c r="C390" s="16">
        <v>3.1</v>
      </c>
    </row>
    <row r="391" spans="1:7">
      <c r="A391" s="6" t="s">
        <v>485</v>
      </c>
      <c r="B391" s="4">
        <v>32.200000000000003</v>
      </c>
      <c r="C391" s="16">
        <v>3.1</v>
      </c>
    </row>
    <row r="392" spans="1:7">
      <c r="A392" s="6" t="s">
        <v>486</v>
      </c>
      <c r="B392" s="4">
        <v>32.200000000000003</v>
      </c>
      <c r="C392" s="16">
        <v>3.1</v>
      </c>
    </row>
    <row r="393" spans="1:7">
      <c r="A393" s="6" t="s">
        <v>486</v>
      </c>
      <c r="B393" s="4">
        <v>32.200000000000003</v>
      </c>
      <c r="C393" s="16">
        <v>5.07</v>
      </c>
      <c r="D393" s="8">
        <v>38014</v>
      </c>
      <c r="E393" s="11">
        <f>D393-D388</f>
        <v>532</v>
      </c>
      <c r="F393" s="14">
        <f>E393/(C393+C392+C391+C390+C389)</f>
        <v>30.41738136077759</v>
      </c>
      <c r="G393" s="1" t="s">
        <v>524</v>
      </c>
    </row>
    <row r="394" spans="1:7">
      <c r="A394" s="6" t="s">
        <v>488</v>
      </c>
      <c r="B394" s="4">
        <v>32.200000000000003</v>
      </c>
      <c r="C394" s="16">
        <v>4.6500000000000004</v>
      </c>
    </row>
    <row r="395" spans="1:7">
      <c r="A395" s="6" t="s">
        <v>488</v>
      </c>
      <c r="B395" s="4">
        <v>32.200000000000003</v>
      </c>
      <c r="C395" s="16">
        <v>0.77300000000000002</v>
      </c>
    </row>
    <row r="396" spans="1:7">
      <c r="A396" s="6">
        <v>100.0729</v>
      </c>
      <c r="B396" s="4">
        <v>32.200000000000003</v>
      </c>
      <c r="C396" s="16">
        <v>3.88</v>
      </c>
    </row>
    <row r="397" spans="1:7">
      <c r="A397" s="6" t="s">
        <v>490</v>
      </c>
      <c r="B397" s="4">
        <v>32.200000000000003</v>
      </c>
      <c r="C397" s="16">
        <v>4.97</v>
      </c>
    </row>
    <row r="398" spans="1:7">
      <c r="A398" s="6" t="s">
        <v>489</v>
      </c>
      <c r="B398" s="4">
        <v>32.200000000000003</v>
      </c>
      <c r="C398" s="16">
        <v>5.89</v>
      </c>
      <c r="D398" s="8">
        <v>38725</v>
      </c>
      <c r="E398" s="11">
        <f>D398-D393</f>
        <v>711</v>
      </c>
      <c r="F398" s="14">
        <f>E398/(C398+C397+C396+C395+C394)</f>
        <v>35.262609730694841</v>
      </c>
    </row>
    <row r="399" spans="1:7">
      <c r="A399" s="6" t="s">
        <v>491</v>
      </c>
      <c r="B399" s="4">
        <v>31.9</v>
      </c>
      <c r="C399" s="16">
        <v>3.12</v>
      </c>
      <c r="D399" s="8">
        <v>38813</v>
      </c>
      <c r="E399" s="11">
        <f>D399-D398</f>
        <v>88</v>
      </c>
      <c r="F399" s="14">
        <f>E399/C399</f>
        <v>28.205128205128204</v>
      </c>
    </row>
    <row r="400" spans="1:7">
      <c r="A400" s="6" t="s">
        <v>492</v>
      </c>
      <c r="B400" s="4">
        <v>31.9</v>
      </c>
      <c r="C400" s="16">
        <v>3.12</v>
      </c>
      <c r="D400" s="8">
        <v>38906</v>
      </c>
      <c r="E400" s="11">
        <f>D400-D399</f>
        <v>93</v>
      </c>
      <c r="F400" s="14">
        <f>E400/C400</f>
        <v>29.807692307692307</v>
      </c>
      <c r="G400" s="1" t="s">
        <v>525</v>
      </c>
    </row>
    <row r="401" spans="1:10">
      <c r="A401" s="6" t="s">
        <v>493</v>
      </c>
      <c r="B401" s="4">
        <v>31.3</v>
      </c>
      <c r="C401" s="16">
        <v>5.0999999999999996</v>
      </c>
    </row>
    <row r="402" spans="1:10">
      <c r="A402" s="6" t="s">
        <v>494</v>
      </c>
      <c r="B402" s="4">
        <v>31.3</v>
      </c>
      <c r="C402" s="16">
        <v>3.19</v>
      </c>
    </row>
    <row r="403" spans="1:10">
      <c r="A403" s="6" t="s">
        <v>495</v>
      </c>
      <c r="B403" s="4">
        <v>31.3</v>
      </c>
      <c r="C403" s="16">
        <v>3.19</v>
      </c>
    </row>
    <row r="404" spans="1:10">
      <c r="A404" s="6" t="s">
        <v>496</v>
      </c>
      <c r="B404" s="4">
        <v>31.3</v>
      </c>
      <c r="C404" s="16">
        <v>3.19</v>
      </c>
      <c r="D404" s="8">
        <v>39383</v>
      </c>
      <c r="E404" s="11">
        <f>D404-D400</f>
        <v>477</v>
      </c>
      <c r="F404" s="14">
        <f>E404/(C404+C403+C402+C401)</f>
        <v>32.515337423312886</v>
      </c>
    </row>
    <row r="405" spans="1:10">
      <c r="A405" s="6" t="s">
        <v>497</v>
      </c>
      <c r="B405" s="4">
        <v>31.3</v>
      </c>
      <c r="C405" s="16">
        <v>3.18</v>
      </c>
      <c r="D405" s="8">
        <v>39473</v>
      </c>
      <c r="E405" s="11">
        <f>D405-D404</f>
        <v>90</v>
      </c>
      <c r="F405" s="14">
        <f>E405/C405</f>
        <v>28.30188679245283</v>
      </c>
    </row>
    <row r="406" spans="1:10">
      <c r="A406" s="6" t="s">
        <v>498</v>
      </c>
      <c r="B406" s="4">
        <v>31.5</v>
      </c>
      <c r="C406" s="16">
        <v>5.25</v>
      </c>
      <c r="D406" s="8">
        <v>39641</v>
      </c>
      <c r="E406" s="11">
        <f>D406-D405</f>
        <v>168</v>
      </c>
      <c r="F406" s="14">
        <f>E406/C406</f>
        <v>32</v>
      </c>
    </row>
    <row r="407" spans="1:10">
      <c r="A407" s="6" t="s">
        <v>498</v>
      </c>
      <c r="B407" s="4">
        <v>31.5</v>
      </c>
      <c r="C407" s="16">
        <v>3.16</v>
      </c>
    </row>
    <row r="408" spans="1:10">
      <c r="A408" s="6" t="s">
        <v>499</v>
      </c>
      <c r="B408" s="4">
        <v>31.5</v>
      </c>
      <c r="C408" s="16">
        <v>5.7</v>
      </c>
      <c r="D408" s="8">
        <v>39895</v>
      </c>
      <c r="E408" s="11">
        <f>D408-D406</f>
        <v>254</v>
      </c>
      <c r="F408" s="14">
        <f>E408/(C408+C407)</f>
        <v>28.668171557562079</v>
      </c>
    </row>
    <row r="409" spans="1:10">
      <c r="A409" s="6" t="s">
        <v>500</v>
      </c>
      <c r="D409" s="8">
        <v>39864</v>
      </c>
      <c r="G409" s="1" t="s">
        <v>587</v>
      </c>
      <c r="I409" s="1" t="s">
        <v>588</v>
      </c>
      <c r="J409" s="1" t="s">
        <v>504</v>
      </c>
    </row>
    <row r="410" spans="1:10">
      <c r="A410" s="6" t="s">
        <v>508</v>
      </c>
      <c r="B410" s="4">
        <v>31.6</v>
      </c>
      <c r="C410" s="16">
        <v>3.15</v>
      </c>
    </row>
    <row r="411" spans="1:10">
      <c r="A411" s="6" t="s">
        <v>505</v>
      </c>
      <c r="D411" s="8">
        <v>39966</v>
      </c>
      <c r="G411" s="1" t="s">
        <v>523</v>
      </c>
      <c r="J411" s="1" t="s">
        <v>574</v>
      </c>
    </row>
    <row r="412" spans="1:10">
      <c r="A412" s="6" t="s">
        <v>507</v>
      </c>
      <c r="B412" s="4">
        <v>31.6</v>
      </c>
      <c r="C412" s="16">
        <v>3.15</v>
      </c>
      <c r="D412" s="8">
        <v>40075</v>
      </c>
      <c r="E412" s="11">
        <f>D412-D408</f>
        <v>180</v>
      </c>
      <c r="F412" s="14">
        <f>E412/(C412+C410)</f>
        <v>28.571428571428573</v>
      </c>
    </row>
    <row r="413" spans="1:10">
      <c r="A413" s="6" t="s">
        <v>509</v>
      </c>
      <c r="B413" s="4">
        <v>31.9</v>
      </c>
      <c r="C413" s="16">
        <v>3.12</v>
      </c>
      <c r="D413" s="8">
        <v>40161</v>
      </c>
      <c r="E413" s="11">
        <f>D413-D412</f>
        <v>86</v>
      </c>
      <c r="F413" s="14">
        <f>E413/(C413+C411)</f>
        <v>27.564102564102562</v>
      </c>
    </row>
    <row r="414" spans="1:10">
      <c r="A414" s="6" t="s">
        <v>510</v>
      </c>
      <c r="B414" s="4">
        <v>31.9</v>
      </c>
      <c r="C414" s="16">
        <v>3.12</v>
      </c>
      <c r="D414" s="8">
        <v>40248</v>
      </c>
      <c r="E414" s="11">
        <f>D414-D413</f>
        <v>87</v>
      </c>
      <c r="F414" s="14">
        <f>E414/(C414)</f>
        <v>27.884615384615383</v>
      </c>
    </row>
    <row r="415" spans="1:10">
      <c r="A415" s="6" t="s">
        <v>511</v>
      </c>
      <c r="B415" s="4">
        <v>31.9</v>
      </c>
      <c r="C415" s="16">
        <v>3.12</v>
      </c>
      <c r="D415" s="8">
        <v>40346</v>
      </c>
      <c r="E415" s="11">
        <f>D415-D414</f>
        <v>98</v>
      </c>
      <c r="F415" s="14">
        <f>E415/(C415)</f>
        <v>31.410256410256409</v>
      </c>
    </row>
    <row r="416" spans="1:10">
      <c r="A416" s="6" t="s">
        <v>512</v>
      </c>
      <c r="B416" s="4">
        <v>31.9</v>
      </c>
      <c r="C416" s="16">
        <v>5.33</v>
      </c>
    </row>
    <row r="417" spans="1:10">
      <c r="A417" s="6" t="s">
        <v>513</v>
      </c>
      <c r="B417" s="4">
        <v>31.9</v>
      </c>
      <c r="C417" s="16">
        <v>5.95</v>
      </c>
    </row>
    <row r="418" spans="1:10">
      <c r="A418" s="6" t="s">
        <v>515</v>
      </c>
      <c r="D418" s="8">
        <v>40640</v>
      </c>
      <c r="J418" s="1" t="s">
        <v>516</v>
      </c>
    </row>
    <row r="419" spans="1:10">
      <c r="A419" s="6" t="s">
        <v>514</v>
      </c>
      <c r="B419" s="4">
        <v>31.9</v>
      </c>
      <c r="C419" s="16">
        <v>1.56</v>
      </c>
      <c r="D419" s="8">
        <v>40735</v>
      </c>
      <c r="E419" s="11">
        <f>D419-D415</f>
        <v>389</v>
      </c>
      <c r="F419" s="14">
        <f>E419/(C419+C417+C416)</f>
        <v>30.29595015576324</v>
      </c>
    </row>
    <row r="420" spans="1:10">
      <c r="A420" s="6" t="s">
        <v>514</v>
      </c>
      <c r="B420" s="4">
        <v>31.9</v>
      </c>
      <c r="C420" s="16">
        <v>4.62</v>
      </c>
    </row>
    <row r="421" spans="1:10">
      <c r="A421" s="6" t="s">
        <v>520</v>
      </c>
      <c r="B421" s="4">
        <v>31.9</v>
      </c>
      <c r="C421" s="16">
        <v>3.13</v>
      </c>
    </row>
    <row r="422" spans="1:10">
      <c r="A422" s="6" t="s">
        <v>521</v>
      </c>
      <c r="D422" s="8">
        <v>41060</v>
      </c>
      <c r="G422" s="1" t="s">
        <v>543</v>
      </c>
      <c r="H422" s="1" t="s">
        <v>560</v>
      </c>
    </row>
    <row r="423" spans="1:10">
      <c r="A423" s="6" t="s">
        <v>526</v>
      </c>
      <c r="B423" s="4">
        <v>31.9</v>
      </c>
      <c r="C423" s="16">
        <v>5.88</v>
      </c>
      <c r="D423" s="8">
        <v>41135</v>
      </c>
      <c r="E423" s="11">
        <f>D423-D419</f>
        <v>400</v>
      </c>
      <c r="F423" s="14">
        <f>E423/(C423+C421+C420)</f>
        <v>29.347028613352901</v>
      </c>
    </row>
    <row r="424" spans="1:10">
      <c r="A424" s="6" t="s">
        <v>527</v>
      </c>
      <c r="D424" s="8">
        <v>41200</v>
      </c>
      <c r="J424" s="1" t="s">
        <v>528</v>
      </c>
    </row>
    <row r="425" spans="1:10">
      <c r="A425" s="6" t="s">
        <v>527</v>
      </c>
      <c r="B425" s="4">
        <v>31.9</v>
      </c>
      <c r="C425" s="16">
        <v>3.13</v>
      </c>
    </row>
    <row r="426" spans="1:10">
      <c r="A426" s="6" t="s">
        <v>530</v>
      </c>
      <c r="B426" s="4">
        <v>31.9</v>
      </c>
      <c r="C426" s="16">
        <v>4.2</v>
      </c>
    </row>
    <row r="427" spans="1:10">
      <c r="A427" s="6" t="s">
        <v>530</v>
      </c>
      <c r="D427" s="8">
        <v>41219</v>
      </c>
      <c r="J427" s="1" t="s">
        <v>531</v>
      </c>
    </row>
    <row r="428" spans="1:10">
      <c r="A428" s="6" t="s">
        <v>532</v>
      </c>
      <c r="B428" s="4">
        <v>31.9</v>
      </c>
      <c r="C428" s="16">
        <v>3.13</v>
      </c>
    </row>
    <row r="429" spans="1:10">
      <c r="A429" s="6" t="s">
        <v>533</v>
      </c>
      <c r="B429" s="4">
        <v>31.9</v>
      </c>
      <c r="C429" s="16">
        <v>3.12</v>
      </c>
      <c r="D429" s="8">
        <v>41516</v>
      </c>
      <c r="E429" s="11">
        <f>D429-D423</f>
        <v>381</v>
      </c>
      <c r="F429" s="14">
        <f>E429/(C429+C428+C426+C425)</f>
        <v>28.055964653902802</v>
      </c>
    </row>
    <row r="430" spans="1:10">
      <c r="A430" s="6" t="s">
        <v>534</v>
      </c>
      <c r="B430" s="4">
        <v>31.9</v>
      </c>
      <c r="C430" s="16">
        <v>3.13</v>
      </c>
      <c r="D430" s="8">
        <v>41600</v>
      </c>
      <c r="E430" s="11">
        <f>D430-D429</f>
        <v>84</v>
      </c>
      <c r="F430" s="14">
        <f>E430/C430</f>
        <v>26.837060702875402</v>
      </c>
    </row>
    <row r="431" spans="1:10">
      <c r="A431" s="6" t="s">
        <v>535</v>
      </c>
      <c r="B431" s="4">
        <v>31.9</v>
      </c>
      <c r="C431" s="16">
        <v>3.12</v>
      </c>
      <c r="D431" s="8">
        <v>41683</v>
      </c>
      <c r="E431" s="11">
        <f>D431-D430</f>
        <v>83</v>
      </c>
      <c r="F431" s="14">
        <f>E431/C431</f>
        <v>26.602564102564102</v>
      </c>
    </row>
    <row r="432" spans="1:10">
      <c r="A432" s="6" t="s">
        <v>536</v>
      </c>
      <c r="B432" s="4">
        <v>31.6</v>
      </c>
      <c r="C432" s="16">
        <v>3.16</v>
      </c>
      <c r="D432" s="8">
        <v>41767</v>
      </c>
      <c r="E432" s="11">
        <f>D432-D431</f>
        <v>84</v>
      </c>
      <c r="F432" s="14">
        <f>E432/C432</f>
        <v>26.582278481012658</v>
      </c>
    </row>
    <row r="433" spans="1:10">
      <c r="A433" s="6" t="s">
        <v>537</v>
      </c>
      <c r="B433" s="4">
        <v>31.6</v>
      </c>
      <c r="C433" s="16">
        <v>3.15</v>
      </c>
      <c r="D433" s="8">
        <v>41854</v>
      </c>
      <c r="E433" s="11">
        <f>D433-D432</f>
        <v>87</v>
      </c>
      <c r="F433" s="14">
        <f>E433/C433</f>
        <v>27.61904761904762</v>
      </c>
    </row>
    <row r="434" spans="1:10">
      <c r="A434" s="6" t="s">
        <v>538</v>
      </c>
      <c r="D434" s="8">
        <v>41823</v>
      </c>
      <c r="J434" s="1" t="s">
        <v>539</v>
      </c>
    </row>
    <row r="435" spans="1:10">
      <c r="A435" s="6" t="s">
        <v>540</v>
      </c>
      <c r="B435" s="4">
        <v>31.6</v>
      </c>
      <c r="C435" s="16">
        <v>3.18</v>
      </c>
    </row>
    <row r="436" spans="1:10">
      <c r="A436" s="6" t="s">
        <v>541</v>
      </c>
      <c r="B436" s="4">
        <v>31.6</v>
      </c>
      <c r="C436" s="16">
        <v>3.15</v>
      </c>
      <c r="D436" s="8">
        <v>42040</v>
      </c>
      <c r="E436" s="11">
        <f>D436-D433</f>
        <v>186</v>
      </c>
      <c r="F436" s="14">
        <f>E436/(C436+C435)</f>
        <v>29.383886255924171</v>
      </c>
    </row>
    <row r="437" spans="1:10">
      <c r="A437" s="6" t="s">
        <v>542</v>
      </c>
      <c r="D437" s="8">
        <v>42050</v>
      </c>
      <c r="G437" s="1" t="s">
        <v>554</v>
      </c>
    </row>
    <row r="438" spans="1:10">
      <c r="A438" s="6" t="s">
        <v>544</v>
      </c>
      <c r="B438" s="4">
        <v>31.3</v>
      </c>
      <c r="C438" s="16">
        <v>3.19</v>
      </c>
      <c r="D438" s="8">
        <v>42131</v>
      </c>
      <c r="E438" s="11">
        <f>D438-D436</f>
        <v>91</v>
      </c>
      <c r="F438" s="14">
        <f>E438/C438</f>
        <v>28.52664576802508</v>
      </c>
    </row>
    <row r="439" spans="1:10">
      <c r="A439" s="6" t="s">
        <v>545</v>
      </c>
      <c r="B439" s="4">
        <v>31.3</v>
      </c>
      <c r="C439" s="16">
        <v>3.19</v>
      </c>
      <c r="D439" s="8">
        <v>42225</v>
      </c>
      <c r="E439" s="11">
        <f>D439-D438</f>
        <v>94</v>
      </c>
      <c r="F439" s="14">
        <f>E439/C439</f>
        <v>29.467084639498434</v>
      </c>
    </row>
    <row r="440" spans="1:10">
      <c r="A440" s="6" t="s">
        <v>546</v>
      </c>
      <c r="B440" s="4">
        <v>31.3</v>
      </c>
      <c r="C440" s="16">
        <v>4.79</v>
      </c>
    </row>
    <row r="441" spans="1:10">
      <c r="A441" s="6" t="s">
        <v>548</v>
      </c>
      <c r="B441" s="4">
        <v>31.7</v>
      </c>
      <c r="C441" s="16">
        <v>3.15</v>
      </c>
      <c r="D441" s="8">
        <v>42466</v>
      </c>
      <c r="E441" s="11">
        <f>D441-D439</f>
        <v>241</v>
      </c>
      <c r="F441" s="14">
        <f>E441/(C440+C441)</f>
        <v>30.352644836272042</v>
      </c>
    </row>
    <row r="442" spans="1:10">
      <c r="A442" s="6" t="s">
        <v>549</v>
      </c>
      <c r="B442" s="4">
        <v>31.7</v>
      </c>
      <c r="C442" s="16">
        <v>3.15</v>
      </c>
      <c r="D442" s="8">
        <v>42558</v>
      </c>
      <c r="E442" s="11">
        <f t="shared" ref="E442:E447" si="26">D442-D441</f>
        <v>92</v>
      </c>
      <c r="F442" s="14">
        <f t="shared" ref="F442:F451" si="27">E442/C442</f>
        <v>29.206349206349206</v>
      </c>
    </row>
    <row r="443" spans="1:10">
      <c r="A443" s="6" t="s">
        <v>550</v>
      </c>
      <c r="B443" s="4">
        <v>31.7</v>
      </c>
      <c r="C443" s="16">
        <v>5.51</v>
      </c>
      <c r="D443" s="8">
        <v>42737</v>
      </c>
      <c r="E443" s="11">
        <f t="shared" si="26"/>
        <v>179</v>
      </c>
      <c r="F443" s="14">
        <f t="shared" si="27"/>
        <v>32.486388384754996</v>
      </c>
    </row>
    <row r="444" spans="1:10">
      <c r="A444" s="6" t="s">
        <v>550</v>
      </c>
      <c r="B444" s="4">
        <v>31.7</v>
      </c>
      <c r="C444" s="16">
        <v>3.14</v>
      </c>
      <c r="D444" s="8">
        <v>42844</v>
      </c>
      <c r="E444" s="11">
        <f t="shared" si="26"/>
        <v>107</v>
      </c>
      <c r="F444" s="14">
        <f t="shared" si="27"/>
        <v>34.076433121019107</v>
      </c>
    </row>
    <row r="445" spans="1:10">
      <c r="A445" s="6" t="s">
        <v>551</v>
      </c>
      <c r="B445" s="4">
        <v>31.8</v>
      </c>
      <c r="C445" s="16">
        <v>3.13</v>
      </c>
      <c r="D445" s="8">
        <v>42938</v>
      </c>
      <c r="E445" s="11">
        <f t="shared" si="26"/>
        <v>94</v>
      </c>
      <c r="F445" s="14">
        <f t="shared" si="27"/>
        <v>30.031948881789138</v>
      </c>
    </row>
    <row r="446" spans="1:10">
      <c r="A446" s="6" t="s">
        <v>552</v>
      </c>
      <c r="B446" s="4">
        <v>31.8</v>
      </c>
      <c r="C446" s="16">
        <v>3.14</v>
      </c>
      <c r="D446" s="8">
        <v>43026</v>
      </c>
      <c r="E446" s="11">
        <f t="shared" si="26"/>
        <v>88</v>
      </c>
      <c r="F446" s="14">
        <f t="shared" si="27"/>
        <v>28.025477707006367</v>
      </c>
    </row>
    <row r="447" spans="1:10">
      <c r="A447" s="6" t="s">
        <v>553</v>
      </c>
      <c r="B447" s="4">
        <v>31.8</v>
      </c>
      <c r="C447" s="16">
        <v>3.13</v>
      </c>
      <c r="D447" s="8">
        <v>43113</v>
      </c>
      <c r="E447" s="11">
        <f t="shared" si="26"/>
        <v>87</v>
      </c>
      <c r="F447" s="14">
        <f t="shared" si="27"/>
        <v>27.795527156549522</v>
      </c>
    </row>
    <row r="448" spans="1:10">
      <c r="A448" s="6" t="s">
        <v>553</v>
      </c>
      <c r="D448" s="8">
        <v>43037</v>
      </c>
      <c r="G448" s="1" t="s">
        <v>580</v>
      </c>
    </row>
    <row r="449" spans="1:10">
      <c r="A449" s="6" t="s">
        <v>555</v>
      </c>
      <c r="B449" s="4">
        <v>31.8</v>
      </c>
      <c r="C449" s="16">
        <v>3.14</v>
      </c>
      <c r="D449" s="8">
        <v>43204</v>
      </c>
      <c r="E449" s="11">
        <f>D449-D447</f>
        <v>91</v>
      </c>
      <c r="F449" s="14">
        <f t="shared" si="27"/>
        <v>28.980891719745223</v>
      </c>
    </row>
    <row r="450" spans="1:10">
      <c r="A450" s="6" t="s">
        <v>556</v>
      </c>
      <c r="B450" s="4">
        <v>31.8</v>
      </c>
      <c r="C450" s="16">
        <v>3.13</v>
      </c>
      <c r="D450" s="8">
        <v>43290</v>
      </c>
      <c r="E450" s="11">
        <f>D450-D449</f>
        <v>86</v>
      </c>
      <c r="F450" s="14">
        <f t="shared" si="27"/>
        <v>27.476038338658149</v>
      </c>
    </row>
    <row r="451" spans="1:10">
      <c r="A451" s="6" t="s">
        <v>557</v>
      </c>
      <c r="B451" s="4">
        <v>31.8</v>
      </c>
      <c r="C451" s="16">
        <v>3.14</v>
      </c>
      <c r="D451" s="8">
        <v>43388</v>
      </c>
      <c r="E451" s="11">
        <f>D451-D450</f>
        <v>98</v>
      </c>
      <c r="F451" s="14">
        <f t="shared" si="27"/>
        <v>31.210191082802545</v>
      </c>
    </row>
    <row r="452" spans="1:10">
      <c r="A452" s="6" t="s">
        <v>558</v>
      </c>
      <c r="B452" s="4">
        <v>31.8</v>
      </c>
      <c r="C452" s="16">
        <v>3.14</v>
      </c>
    </row>
    <row r="453" spans="1:10">
      <c r="A453" s="6" t="s">
        <v>559</v>
      </c>
      <c r="D453" s="8">
        <v>43498</v>
      </c>
      <c r="H453" s="1" t="s">
        <v>585</v>
      </c>
      <c r="J453" s="1" t="s">
        <v>561</v>
      </c>
    </row>
    <row r="454" spans="1:10">
      <c r="A454" s="6" t="s">
        <v>559</v>
      </c>
      <c r="B454" s="4">
        <v>31.6</v>
      </c>
      <c r="C454" s="16">
        <v>3.15</v>
      </c>
      <c r="D454" s="8">
        <v>43567</v>
      </c>
      <c r="E454" s="11">
        <f>D454-D451</f>
        <v>179</v>
      </c>
      <c r="F454" s="14">
        <f>E454/(C454+C452)</f>
        <v>28.457869634340224</v>
      </c>
    </row>
    <row r="455" spans="1:10">
      <c r="A455" s="6" t="s">
        <v>562</v>
      </c>
      <c r="B455" s="4">
        <v>32</v>
      </c>
      <c r="C455" s="16">
        <v>3.13</v>
      </c>
      <c r="D455" s="8">
        <v>43656</v>
      </c>
      <c r="E455" s="11">
        <f>D455-D454</f>
        <v>89</v>
      </c>
      <c r="F455" s="14">
        <f>E455/C455</f>
        <v>28.43450479233227</v>
      </c>
    </row>
    <row r="456" spans="1:10">
      <c r="A456" s="6" t="s">
        <v>563</v>
      </c>
      <c r="B456" s="4">
        <v>32</v>
      </c>
      <c r="C456" s="16">
        <v>3.12</v>
      </c>
      <c r="D456" s="8">
        <v>43741</v>
      </c>
      <c r="E456" s="11">
        <f>D456-D455</f>
        <v>85</v>
      </c>
      <c r="F456" s="14">
        <f>E456/C456</f>
        <v>27.243589743589741</v>
      </c>
    </row>
    <row r="457" spans="1:10">
      <c r="A457" s="6" t="s">
        <v>564</v>
      </c>
      <c r="B457" s="4">
        <v>3.19</v>
      </c>
      <c r="C457" s="16">
        <v>3.12</v>
      </c>
      <c r="D457" s="8">
        <v>43834</v>
      </c>
      <c r="E457" s="11">
        <f>D457-D456</f>
        <v>93</v>
      </c>
      <c r="F457" s="14">
        <f>E457/C457</f>
        <v>29.807692307692307</v>
      </c>
    </row>
    <row r="458" spans="1:10">
      <c r="A458" s="6" t="s">
        <v>579</v>
      </c>
      <c r="D458" s="8">
        <v>43972</v>
      </c>
      <c r="G458" s="1" t="s">
        <v>583</v>
      </c>
    </row>
    <row r="459" spans="1:10">
      <c r="A459" s="6" t="s">
        <v>565</v>
      </c>
      <c r="B459" s="4">
        <v>31.9</v>
      </c>
      <c r="C459" s="16">
        <v>3.15</v>
      </c>
    </row>
    <row r="460" spans="1:10">
      <c r="A460" s="6" t="s">
        <v>567</v>
      </c>
      <c r="B460" s="4">
        <v>32.700000000000003</v>
      </c>
      <c r="C460" s="16">
        <v>3.13</v>
      </c>
    </row>
    <row r="461" spans="1:10">
      <c r="A461" s="6" t="s">
        <v>570</v>
      </c>
      <c r="B461" s="4">
        <v>30.8</v>
      </c>
      <c r="C461" s="16">
        <v>4.1900000000000004</v>
      </c>
    </row>
    <row r="462" spans="1:10">
      <c r="A462" s="6" t="s">
        <v>568</v>
      </c>
      <c r="B462" s="4">
        <v>30.8</v>
      </c>
      <c r="C462" s="16">
        <v>5.0199999999999996</v>
      </c>
    </row>
    <row r="463" spans="1:10">
      <c r="A463" s="6" t="s">
        <v>569</v>
      </c>
      <c r="B463" s="4">
        <v>30.8</v>
      </c>
      <c r="C463" s="16">
        <v>4.3600000000000003</v>
      </c>
    </row>
    <row r="464" spans="1:10">
      <c r="A464" s="6" t="s">
        <v>571</v>
      </c>
      <c r="B464" s="4">
        <v>30.9</v>
      </c>
      <c r="C464" s="16">
        <v>3.33</v>
      </c>
      <c r="D464" s="8">
        <v>44491</v>
      </c>
      <c r="E464" s="11">
        <f>D464-D457</f>
        <v>657</v>
      </c>
      <c r="F464" s="14">
        <f>E464/(C464+C463+C462+C461+C460+C459)</f>
        <v>28.343399482312339</v>
      </c>
    </row>
    <row r="465" spans="1:10">
      <c r="A465" s="6" t="s">
        <v>572</v>
      </c>
      <c r="D465" s="8">
        <v>44509</v>
      </c>
      <c r="J465" s="1" t="s">
        <v>573</v>
      </c>
    </row>
    <row r="466" spans="1:10">
      <c r="A466" s="6" t="s">
        <v>572</v>
      </c>
      <c r="B466" s="4">
        <v>30.9</v>
      </c>
      <c r="C466" s="16">
        <v>4.95</v>
      </c>
      <c r="D466" s="8">
        <v>44642</v>
      </c>
      <c r="E466" s="11">
        <f>D466-D464</f>
        <v>151</v>
      </c>
      <c r="F466" s="14">
        <f>E466/C466</f>
        <v>30.505050505050505</v>
      </c>
    </row>
    <row r="467" spans="1:10">
      <c r="A467" s="6" t="s">
        <v>576</v>
      </c>
      <c r="B467" s="4">
        <v>31.6</v>
      </c>
      <c r="C467" s="16">
        <v>3.15</v>
      </c>
      <c r="D467" s="8">
        <v>44727</v>
      </c>
      <c r="E467" s="11">
        <f>D467-D466</f>
        <v>85</v>
      </c>
      <c r="F467" s="14">
        <f>E467/C467</f>
        <v>26.984126984126984</v>
      </c>
    </row>
    <row r="468" spans="1:10">
      <c r="A468" s="6" t="s">
        <v>577</v>
      </c>
      <c r="B468" s="4">
        <v>31.6</v>
      </c>
      <c r="C468" s="16">
        <v>3.15</v>
      </c>
    </row>
    <row r="469" spans="1:10">
      <c r="A469" s="6" t="s">
        <v>578</v>
      </c>
      <c r="B469" s="4">
        <v>31.6</v>
      </c>
      <c r="C469" s="16">
        <v>5.53</v>
      </c>
      <c r="D469" s="8">
        <v>44993</v>
      </c>
      <c r="E469" s="11">
        <f>D469-D467</f>
        <v>266</v>
      </c>
      <c r="F469" s="14">
        <f>E469/(C469+C468)</f>
        <v>30.64516129032258</v>
      </c>
    </row>
    <row r="470" spans="1:10">
      <c r="A470" s="6" t="s">
        <v>581</v>
      </c>
      <c r="B470" s="4">
        <v>31.3</v>
      </c>
      <c r="C470" s="16">
        <v>3.18</v>
      </c>
      <c r="D470" s="8">
        <v>45084</v>
      </c>
      <c r="E470" s="11">
        <f>D470-D469</f>
        <v>91</v>
      </c>
      <c r="F470" s="14">
        <f>E470/C470</f>
        <v>28.616352201257861</v>
      </c>
    </row>
    <row r="471" spans="1:10">
      <c r="A471" s="6" t="s">
        <v>582</v>
      </c>
      <c r="D471" s="8">
        <v>45061</v>
      </c>
      <c r="G471" s="1" t="s">
        <v>586</v>
      </c>
      <c r="H471" s="1" t="s">
        <v>584</v>
      </c>
      <c r="I471" s="1" t="s">
        <v>589</v>
      </c>
    </row>
    <row r="472" spans="1:10">
      <c r="A472" s="6" t="s">
        <v>590</v>
      </c>
      <c r="B472" s="4">
        <v>31.3</v>
      </c>
      <c r="C472" s="16">
        <v>3.2</v>
      </c>
      <c r="D472" s="8">
        <v>45171</v>
      </c>
      <c r="E472" s="11">
        <f>D472-D470</f>
        <v>87</v>
      </c>
      <c r="F472" s="14">
        <f>E472/C472</f>
        <v>27.1875</v>
      </c>
    </row>
    <row r="473" spans="1:10">
      <c r="A473" s="6" t="s">
        <v>591</v>
      </c>
      <c r="B473" s="4">
        <v>31.3</v>
      </c>
      <c r="C473" s="16">
        <v>3.18</v>
      </c>
    </row>
    <row r="474" spans="1:10">
      <c r="A474" s="6" t="s">
        <v>592</v>
      </c>
      <c r="B474" s="4">
        <v>31.3</v>
      </c>
      <c r="C474" s="16">
        <v>3.19</v>
      </c>
    </row>
    <row r="475" spans="1:10">
      <c r="A475" s="6" t="s">
        <v>592</v>
      </c>
      <c r="B475" s="4">
        <v>31.3</v>
      </c>
      <c r="C475" s="16">
        <v>3.18</v>
      </c>
      <c r="D475" s="8">
        <v>45462</v>
      </c>
      <c r="E475" s="11">
        <f>D475-D472</f>
        <v>291</v>
      </c>
      <c r="F475" s="14">
        <f>E475/(C475+C474+C473)</f>
        <v>30.471204188481675</v>
      </c>
    </row>
    <row r="476" spans="1:10">
      <c r="A476" s="6" t="s">
        <v>593</v>
      </c>
      <c r="B476" s="4">
        <v>31.3</v>
      </c>
      <c r="C476" s="16">
        <v>3.18</v>
      </c>
      <c r="D476" s="8">
        <v>45555</v>
      </c>
      <c r="E476" s="11">
        <f>D476-D475</f>
        <v>93</v>
      </c>
      <c r="F476" s="14">
        <f>E476/C476</f>
        <v>29.245283018867923</v>
      </c>
    </row>
    <row r="477" spans="1:10">
      <c r="A477" s="6" t="s">
        <v>594</v>
      </c>
      <c r="B477" s="4">
        <v>31.3</v>
      </c>
      <c r="C477" s="16">
        <v>3.19</v>
      </c>
      <c r="D477" s="8">
        <v>45644</v>
      </c>
      <c r="E477" s="11">
        <f>D477-D476</f>
        <v>89</v>
      </c>
      <c r="F477" s="14">
        <f>E477/C477</f>
        <v>27.899686520376175</v>
      </c>
    </row>
    <row r="478" spans="1:10">
      <c r="A478" s="6" t="s">
        <v>595</v>
      </c>
      <c r="B478" s="4">
        <v>31.3</v>
      </c>
      <c r="C478" s="16">
        <v>3.19</v>
      </c>
      <c r="D478" s="8">
        <v>45729</v>
      </c>
      <c r="E478" s="11">
        <f>D478-D477</f>
        <v>85</v>
      </c>
      <c r="F478" s="14">
        <f>E478/C478</f>
        <v>26.645768025078372</v>
      </c>
    </row>
    <row r="479" spans="1:10">
      <c r="A479" s="6" t="s">
        <v>596</v>
      </c>
      <c r="B479" s="4">
        <v>31.3</v>
      </c>
      <c r="C479" s="16">
        <v>3.19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時間</vt:lpstr>
    </vt:vector>
  </TitlesOfParts>
  <Company>888TIGER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TIGER-XP</dc:creator>
  <cp:lastModifiedBy>TIGER-XP</cp:lastModifiedBy>
  <dcterms:created xsi:type="dcterms:W3CDTF">2009-06-16T15:12:16Z</dcterms:created>
  <dcterms:modified xsi:type="dcterms:W3CDTF">2012-01-10T14:44:29Z</dcterms:modified>
</cp:coreProperties>
</file>