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5" windowWidth="15480" windowHeight="1164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E14" i="1"/>
  <c r="E15"/>
  <c r="E12"/>
  <c r="H6" s="1"/>
  <c r="H4" l="1"/>
  <c r="H3"/>
  <c r="I3" s="1"/>
  <c r="H5"/>
  <c r="H7"/>
  <c r="I7" s="1"/>
  <c r="I4"/>
  <c r="I6"/>
  <c r="I5"/>
  <c r="E16"/>
  <c r="E18" s="1"/>
  <c r="E19" s="1"/>
  <c r="J6" l="1"/>
  <c r="J7"/>
  <c r="J3"/>
  <c r="J5"/>
  <c r="J4"/>
</calcChain>
</file>

<file path=xl/sharedStrings.xml><?xml version="1.0" encoding="utf-8"?>
<sst xmlns="http://schemas.openxmlformats.org/spreadsheetml/2006/main" count="26" uniqueCount="21">
  <si>
    <t>π</t>
  </si>
  <si>
    <r>
      <rPr>
        <sz val="12"/>
        <color theme="1"/>
        <rFont val="新細明體"/>
        <family val="2"/>
        <charset val="136"/>
      </rPr>
      <t>引擎轉速</t>
    </r>
    <r>
      <rPr>
        <sz val="12"/>
        <color theme="1"/>
        <rFont val="Arial"/>
        <family val="2"/>
      </rPr>
      <t>RPM</t>
    </r>
    <phoneticPr fontId="1" type="noConversion"/>
  </si>
  <si>
    <r>
      <rPr>
        <sz val="12"/>
        <color theme="1"/>
        <rFont val="新細明體"/>
        <family val="2"/>
        <charset val="136"/>
      </rPr>
      <t>後輪</t>
    </r>
    <r>
      <rPr>
        <sz val="12"/>
        <color theme="1"/>
        <rFont val="Arial"/>
        <family val="2"/>
      </rPr>
      <t>RPM</t>
    </r>
    <phoneticPr fontId="1" type="noConversion"/>
  </si>
  <si>
    <r>
      <rPr>
        <sz val="12"/>
        <color theme="1"/>
        <rFont val="新細明體"/>
        <family val="2"/>
        <charset val="136"/>
      </rPr>
      <t>後輪</t>
    </r>
    <r>
      <rPr>
        <sz val="12"/>
        <color theme="1"/>
        <rFont val="Arial"/>
        <family val="2"/>
      </rPr>
      <t>RPH</t>
    </r>
    <phoneticPr fontId="1" type="noConversion"/>
  </si>
  <si>
    <r>
      <rPr>
        <sz val="12"/>
        <color theme="1"/>
        <rFont val="新細明體"/>
        <family val="2"/>
        <charset val="136"/>
      </rPr>
      <t>理論速度</t>
    </r>
    <r>
      <rPr>
        <sz val="12"/>
        <color theme="1"/>
        <rFont val="Arial"/>
        <family val="2"/>
      </rPr>
      <t>KM/H</t>
    </r>
    <phoneticPr fontId="1" type="noConversion"/>
  </si>
  <si>
    <r>
      <rPr>
        <sz val="12"/>
        <color theme="1"/>
        <rFont val="新細明體"/>
        <family val="2"/>
        <charset val="136"/>
      </rPr>
      <t>一次傳終減速比</t>
    </r>
    <phoneticPr fontId="1" type="noConversion"/>
  </si>
  <si>
    <r>
      <rPr>
        <sz val="12"/>
        <color theme="1"/>
        <rFont val="新細明體"/>
        <family val="2"/>
        <charset val="136"/>
      </rPr>
      <t>一檔</t>
    </r>
    <phoneticPr fontId="1" type="noConversion"/>
  </si>
  <si>
    <r>
      <rPr>
        <sz val="12"/>
        <color theme="1"/>
        <rFont val="新細明體"/>
        <family val="2"/>
        <charset val="136"/>
      </rPr>
      <t>二檔</t>
    </r>
    <phoneticPr fontId="1" type="noConversion"/>
  </si>
  <si>
    <r>
      <rPr>
        <sz val="12"/>
        <color theme="1"/>
        <rFont val="新細明體"/>
        <family val="2"/>
        <charset val="136"/>
      </rPr>
      <t>各檔位齒比</t>
    </r>
    <phoneticPr fontId="1" type="noConversion"/>
  </si>
  <si>
    <r>
      <rPr>
        <sz val="12"/>
        <color theme="1"/>
        <rFont val="新細明體"/>
        <family val="2"/>
        <charset val="136"/>
      </rPr>
      <t>三檔</t>
    </r>
    <phoneticPr fontId="1" type="noConversion"/>
  </si>
  <si>
    <r>
      <rPr>
        <sz val="12"/>
        <color theme="1"/>
        <rFont val="新細明體"/>
        <family val="2"/>
        <charset val="136"/>
      </rPr>
      <t>四檔</t>
    </r>
    <phoneticPr fontId="1" type="noConversion"/>
  </si>
  <si>
    <r>
      <rPr>
        <sz val="12"/>
        <color theme="1"/>
        <rFont val="新細明體"/>
        <family val="2"/>
        <charset val="136"/>
      </rPr>
      <t>五檔</t>
    </r>
    <phoneticPr fontId="1" type="noConversion"/>
  </si>
  <si>
    <r>
      <rPr>
        <sz val="12"/>
        <color theme="1"/>
        <rFont val="新細明體"/>
        <family val="2"/>
        <charset val="136"/>
      </rPr>
      <t>齒輪</t>
    </r>
    <r>
      <rPr>
        <sz val="12"/>
        <color theme="1"/>
        <rFont val="Arial"/>
        <family val="2"/>
      </rPr>
      <t>1</t>
    </r>
    <phoneticPr fontId="1" type="noConversion"/>
  </si>
  <si>
    <r>
      <rPr>
        <sz val="12"/>
        <color theme="1"/>
        <rFont val="新細明體"/>
        <family val="2"/>
        <charset val="136"/>
      </rPr>
      <t>齒輪</t>
    </r>
    <r>
      <rPr>
        <sz val="12"/>
        <color theme="1"/>
        <rFont val="Arial"/>
        <family val="2"/>
      </rPr>
      <t>2</t>
    </r>
    <phoneticPr fontId="1" type="noConversion"/>
  </si>
  <si>
    <t>fina gear ratio</t>
    <phoneticPr fontId="1" type="noConversion"/>
  </si>
  <si>
    <r>
      <rPr>
        <sz val="12"/>
        <color theme="1"/>
        <rFont val="新細明體"/>
        <family val="2"/>
        <charset val="136"/>
      </rPr>
      <t>二次傳終減速比</t>
    </r>
    <phoneticPr fontId="1" type="noConversion"/>
  </si>
  <si>
    <r>
      <rPr>
        <sz val="12"/>
        <color theme="1"/>
        <rFont val="新細明體"/>
        <family val="2"/>
        <charset val="136"/>
      </rPr>
      <t>輪胎尺寸</t>
    </r>
    <r>
      <rPr>
        <sz val="12"/>
        <color theme="1"/>
        <rFont val="Arial"/>
        <family val="2"/>
      </rPr>
      <t>(Ihch</t>
    </r>
    <r>
      <rPr>
        <sz val="12"/>
        <color theme="1"/>
        <rFont val="新細明體"/>
        <family val="2"/>
        <charset val="136"/>
      </rPr>
      <t>→</t>
    </r>
    <r>
      <rPr>
        <sz val="12"/>
        <color theme="1"/>
        <rFont val="Arial"/>
        <family val="2"/>
      </rPr>
      <t>CM)</t>
    </r>
    <phoneticPr fontId="1" type="noConversion"/>
  </si>
  <si>
    <r>
      <rPr>
        <sz val="12"/>
        <color theme="1"/>
        <rFont val="新細明體"/>
        <family val="2"/>
        <charset val="136"/>
      </rPr>
      <t>胎高</t>
    </r>
    <r>
      <rPr>
        <sz val="12"/>
        <color theme="1"/>
        <rFont val="Arial"/>
        <family val="2"/>
      </rPr>
      <t>(CM)</t>
    </r>
    <phoneticPr fontId="1" type="noConversion"/>
  </si>
  <si>
    <r>
      <rPr>
        <sz val="12"/>
        <color theme="1"/>
        <rFont val="新細明體"/>
        <family val="2"/>
        <charset val="136"/>
      </rPr>
      <t>總後輪直徑</t>
    </r>
    <r>
      <rPr>
        <sz val="12"/>
        <color theme="1"/>
        <rFont val="Arial"/>
        <family val="2"/>
      </rPr>
      <t>(CM)</t>
    </r>
    <phoneticPr fontId="1" type="noConversion"/>
  </si>
  <si>
    <r>
      <rPr>
        <sz val="12"/>
        <color theme="1"/>
        <rFont val="新細明體"/>
        <family val="2"/>
        <charset val="136"/>
      </rPr>
      <t>後輪圓周長</t>
    </r>
    <r>
      <rPr>
        <sz val="12"/>
        <color theme="1"/>
        <rFont val="Arial"/>
        <family val="2"/>
      </rPr>
      <t>(CM)</t>
    </r>
    <phoneticPr fontId="1" type="noConversion"/>
  </si>
  <si>
    <r>
      <rPr>
        <sz val="12"/>
        <color theme="1"/>
        <rFont val="新細明體"/>
        <family val="2"/>
        <charset val="136"/>
      </rPr>
      <t>後輪圓周長</t>
    </r>
    <r>
      <rPr>
        <sz val="12"/>
        <color theme="1"/>
        <rFont val="Arial"/>
        <family val="2"/>
      </rPr>
      <t>(KM)</t>
    </r>
    <phoneticPr fontId="1" type="noConversion"/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</si>
</sst>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2" formatCode="0.000_ "/>
    <numFmt numFmtId="183" formatCode="0.00_ "/>
    <numFmt numFmtId="188" formatCode="0.0000000000_ 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rgb="FF222222"/>
      <name val="Arial"/>
      <family val="2"/>
    </font>
    <font>
      <sz val="12"/>
      <color theme="1"/>
      <name val="新細明體"/>
      <family val="2"/>
      <charset val="136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2" borderId="3" xfId="0" applyFont="1" applyFill="1" applyBorder="1">
      <alignment vertical="center"/>
    </xf>
    <xf numFmtId="0" fontId="5" fillId="2" borderId="4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5" fillId="0" borderId="29" xfId="0" applyFont="1" applyBorder="1">
      <alignment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25" xfId="0" applyFont="1" applyBorder="1">
      <alignment vertical="center"/>
    </xf>
    <xf numFmtId="43" fontId="5" fillId="0" borderId="26" xfId="1" applyFont="1" applyBorder="1">
      <alignment vertical="center"/>
    </xf>
    <xf numFmtId="43" fontId="5" fillId="0" borderId="27" xfId="0" applyNumberFormat="1" applyFont="1" applyBorder="1">
      <alignment vertical="center"/>
    </xf>
    <xf numFmtId="43" fontId="5" fillId="0" borderId="28" xfId="0" applyNumberFormat="1" applyFont="1" applyBorder="1">
      <alignment vertical="center"/>
    </xf>
    <xf numFmtId="0" fontId="5" fillId="0" borderId="17" xfId="0" applyFont="1" applyBorder="1">
      <alignment vertical="center"/>
    </xf>
    <xf numFmtId="43" fontId="5" fillId="0" borderId="1" xfId="1" applyFont="1" applyBorder="1">
      <alignment vertical="center"/>
    </xf>
    <xf numFmtId="43" fontId="5" fillId="0" borderId="21" xfId="0" applyNumberFormat="1" applyFont="1" applyBorder="1">
      <alignment vertical="center"/>
    </xf>
    <xf numFmtId="43" fontId="5" fillId="0" borderId="23" xfId="0" applyNumberFormat="1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6" fillId="2" borderId="7" xfId="0" applyFont="1" applyFill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6" fillId="2" borderId="8" xfId="0" applyFont="1" applyFill="1" applyBorder="1">
      <alignment vertical="center"/>
    </xf>
    <xf numFmtId="0" fontId="5" fillId="0" borderId="18" xfId="0" applyFont="1" applyBorder="1">
      <alignment vertical="center"/>
    </xf>
    <xf numFmtId="43" fontId="5" fillId="0" borderId="19" xfId="1" applyFont="1" applyBorder="1">
      <alignment vertical="center"/>
    </xf>
    <xf numFmtId="43" fontId="5" fillId="0" borderId="22" xfId="0" applyNumberFormat="1" applyFont="1" applyBorder="1">
      <alignment vertical="center"/>
    </xf>
    <xf numFmtId="43" fontId="5" fillId="0" borderId="24" xfId="0" applyNumberFormat="1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6" fillId="2" borderId="10" xfId="0" applyFont="1" applyFill="1" applyBorder="1">
      <alignment vertical="center"/>
    </xf>
    <xf numFmtId="0" fontId="5" fillId="0" borderId="14" xfId="0" applyFont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2" borderId="19" xfId="0" applyFont="1" applyFill="1" applyBorder="1">
      <alignment vertical="center"/>
    </xf>
    <xf numFmtId="0" fontId="6" fillId="2" borderId="19" xfId="0" applyFont="1" applyFill="1" applyBorder="1">
      <alignment vertical="center"/>
    </xf>
    <xf numFmtId="182" fontId="5" fillId="0" borderId="20" xfId="0" applyNumberFormat="1" applyFont="1" applyBorder="1">
      <alignment vertical="center"/>
    </xf>
    <xf numFmtId="0" fontId="6" fillId="0" borderId="0" xfId="0" applyFont="1" applyBorder="1">
      <alignment vertical="center"/>
    </xf>
    <xf numFmtId="0" fontId="5" fillId="2" borderId="0" xfId="0" applyFont="1" applyFill="1">
      <alignment vertical="center"/>
    </xf>
    <xf numFmtId="183" fontId="5" fillId="0" borderId="0" xfId="0" applyNumberFormat="1" applyFont="1">
      <alignment vertical="center"/>
    </xf>
    <xf numFmtId="0" fontId="5" fillId="0" borderId="0" xfId="0" applyFont="1" applyFill="1">
      <alignment vertical="center"/>
    </xf>
    <xf numFmtId="183" fontId="5" fillId="0" borderId="0" xfId="0" applyNumberFormat="1" applyFont="1" applyFill="1">
      <alignment vertical="center"/>
    </xf>
    <xf numFmtId="188" fontId="5" fillId="0" borderId="0" xfId="0" applyNumberFormat="1" applyFont="1" applyFill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9"/>
  <sheetViews>
    <sheetView tabSelected="1" zoomScale="115" zoomScaleNormal="115" workbookViewId="0">
      <selection activeCell="H11" sqref="H11:I11"/>
    </sheetView>
  </sheetViews>
  <sheetFormatPr defaultRowHeight="15"/>
  <cols>
    <col min="1" max="1" width="7.125" style="2" customWidth="1"/>
    <col min="2" max="2" width="20.125" style="2" bestFit="1" customWidth="1"/>
    <col min="3" max="4" width="6.5" style="2" bestFit="1" customWidth="1"/>
    <col min="5" max="5" width="13.875" style="2" bestFit="1" customWidth="1"/>
    <col min="6" max="6" width="3.375" style="2" customWidth="1"/>
    <col min="7" max="7" width="5.5" style="2" bestFit="1" customWidth="1"/>
    <col min="8" max="8" width="9.75" style="2" bestFit="1" customWidth="1"/>
    <col min="9" max="9" width="10.875" style="2" bestFit="1" customWidth="1"/>
    <col min="10" max="10" width="14.875" style="2" bestFit="1" customWidth="1"/>
    <col min="11" max="16384" width="9" style="2"/>
  </cols>
  <sheetData>
    <row r="1" spans="2:10" ht="15.75" thickBot="1"/>
    <row r="2" spans="2:10" ht="17.25" thickBot="1">
      <c r="B2" s="3" t="s">
        <v>1</v>
      </c>
      <c r="C2" s="4"/>
      <c r="D2" s="4"/>
      <c r="E2" s="5">
        <v>10000</v>
      </c>
      <c r="G2" s="6"/>
      <c r="H2" s="7" t="s">
        <v>2</v>
      </c>
      <c r="I2" s="8" t="s">
        <v>3</v>
      </c>
      <c r="J2" s="9" t="s">
        <v>4</v>
      </c>
    </row>
    <row r="3" spans="2:10" ht="17.25" thickBot="1">
      <c r="B3" s="10" t="s">
        <v>5</v>
      </c>
      <c r="C3" s="11"/>
      <c r="D3" s="11"/>
      <c r="E3" s="12">
        <v>4.0549999999999997</v>
      </c>
      <c r="G3" s="13" t="s">
        <v>6</v>
      </c>
      <c r="H3" s="14">
        <f>$E$2/$E$5/$E$12/$E$3</f>
        <v>342.54121807040571</v>
      </c>
      <c r="I3" s="15">
        <f>H3*60</f>
        <v>20552.473084224341</v>
      </c>
      <c r="J3" s="16">
        <f>I3*$E$19</f>
        <v>39.50239554704774</v>
      </c>
    </row>
    <row r="4" spans="2:10" ht="17.25" thickBot="1">
      <c r="G4" s="17" t="s">
        <v>7</v>
      </c>
      <c r="H4" s="18">
        <f>$E$2/$E$6/$E$12/$E$3</f>
        <v>503.98333306958205</v>
      </c>
      <c r="I4" s="19">
        <f>H4*60</f>
        <v>30238.999984174923</v>
      </c>
      <c r="J4" s="20">
        <f t="shared" ref="J4:J7" si="0">I4*$E$19</f>
        <v>58.120155828785975</v>
      </c>
    </row>
    <row r="5" spans="2:10" ht="16.5">
      <c r="B5" s="21" t="s">
        <v>8</v>
      </c>
      <c r="C5" s="22"/>
      <c r="D5" s="22" t="s">
        <v>6</v>
      </c>
      <c r="E5" s="23">
        <v>2.7690000000000001</v>
      </c>
      <c r="G5" s="17" t="s">
        <v>9</v>
      </c>
      <c r="H5" s="18">
        <f>$E$2/$E$7/$E$12/$E$3</f>
        <v>677.49759488353823</v>
      </c>
      <c r="I5" s="19">
        <f>H5*60</f>
        <v>40649.855693012294</v>
      </c>
      <c r="J5" s="20">
        <f t="shared" si="0"/>
        <v>78.130095192696587</v>
      </c>
    </row>
    <row r="6" spans="2:10" ht="16.5">
      <c r="B6" s="24"/>
      <c r="C6" s="25"/>
      <c r="D6" s="25" t="s">
        <v>7</v>
      </c>
      <c r="E6" s="26">
        <v>1.8819999999999999</v>
      </c>
      <c r="G6" s="17" t="s">
        <v>10</v>
      </c>
      <c r="H6" s="18">
        <f>$E$2/$E$8/$E$12/$E$3</f>
        <v>852.19823255790959</v>
      </c>
      <c r="I6" s="19">
        <f>H6*60</f>
        <v>51131.893953474573</v>
      </c>
      <c r="J6" s="20">
        <f t="shared" si="0"/>
        <v>98.27684929898939</v>
      </c>
    </row>
    <row r="7" spans="2:10" ht="17.25" thickBot="1">
      <c r="B7" s="24"/>
      <c r="C7" s="25"/>
      <c r="D7" s="25" t="s">
        <v>9</v>
      </c>
      <c r="E7" s="26">
        <v>1.4</v>
      </c>
      <c r="G7" s="27" t="s">
        <v>11</v>
      </c>
      <c r="H7" s="28">
        <f>$E$2/$E$9/$E$12/$E$3</f>
        <v>988.01732587182664</v>
      </c>
      <c r="I7" s="29">
        <f>H7*60</f>
        <v>59281.039552309601</v>
      </c>
      <c r="J7" s="30">
        <f t="shared" si="0"/>
        <v>113.93972215601586</v>
      </c>
    </row>
    <row r="8" spans="2:10" ht="16.5">
      <c r="B8" s="24"/>
      <c r="C8" s="25"/>
      <c r="D8" s="25" t="s">
        <v>10</v>
      </c>
      <c r="E8" s="26">
        <v>1.113</v>
      </c>
    </row>
    <row r="9" spans="2:10" ht="17.25" thickBot="1">
      <c r="B9" s="31"/>
      <c r="C9" s="32"/>
      <c r="D9" s="32" t="s">
        <v>11</v>
      </c>
      <c r="E9" s="33">
        <v>0.96</v>
      </c>
    </row>
    <row r="10" spans="2:10" ht="15.75" thickBot="1"/>
    <row r="11" spans="2:10" ht="16.5">
      <c r="B11" s="34"/>
      <c r="C11" s="35" t="s">
        <v>12</v>
      </c>
      <c r="D11" s="35" t="s">
        <v>13</v>
      </c>
      <c r="E11" s="36" t="s">
        <v>14</v>
      </c>
    </row>
    <row r="12" spans="2:10" ht="17.25" thickBot="1">
      <c r="B12" s="27" t="s">
        <v>15</v>
      </c>
      <c r="C12" s="37">
        <v>15</v>
      </c>
      <c r="D12" s="38">
        <v>39</v>
      </c>
      <c r="E12" s="39">
        <f>D12/C12</f>
        <v>2.6</v>
      </c>
    </row>
    <row r="13" spans="2:10">
      <c r="B13" s="25"/>
      <c r="C13" s="25"/>
      <c r="D13" s="40"/>
      <c r="E13" s="25"/>
    </row>
    <row r="14" spans="2:10" ht="16.5">
      <c r="B14" s="2" t="s">
        <v>16</v>
      </c>
      <c r="C14" s="41">
        <v>17</v>
      </c>
      <c r="D14" s="2">
        <v>2.54</v>
      </c>
      <c r="E14" s="2">
        <f>D14*C14</f>
        <v>43.18</v>
      </c>
    </row>
    <row r="15" spans="2:10" ht="16.5">
      <c r="B15" s="2" t="s">
        <v>17</v>
      </c>
      <c r="C15" s="41">
        <v>100</v>
      </c>
      <c r="D15" s="41">
        <v>90</v>
      </c>
      <c r="E15" s="2">
        <f>C15*D15/100/10</f>
        <v>9</v>
      </c>
    </row>
    <row r="16" spans="2:10" ht="16.5">
      <c r="B16" s="2" t="s">
        <v>18</v>
      </c>
      <c r="E16" s="2">
        <f>E14+E15*2</f>
        <v>61.18</v>
      </c>
    </row>
    <row r="17" spans="2:5" ht="18">
      <c r="B17" s="1" t="s">
        <v>0</v>
      </c>
      <c r="E17" s="42">
        <v>3.141592653</v>
      </c>
    </row>
    <row r="18" spans="2:5" ht="16.5">
      <c r="B18" s="43" t="s">
        <v>19</v>
      </c>
      <c r="C18" s="43"/>
      <c r="D18" s="43"/>
      <c r="E18" s="44">
        <f>E16*E17</f>
        <v>192.20263851054</v>
      </c>
    </row>
    <row r="19" spans="2:5" ht="16.5">
      <c r="B19" s="43" t="s">
        <v>20</v>
      </c>
      <c r="C19" s="43"/>
      <c r="D19" s="43"/>
      <c r="E19" s="45">
        <f>E18/100000</f>
        <v>1.9220263851053999E-3</v>
      </c>
    </row>
  </sheetData>
  <sheetProtection selectLockedCells="1"/>
  <mergeCells count="1">
    <mergeCell ref="B5:B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2012-04-12T07:44:16Z</dcterms:modified>
</cp:coreProperties>
</file>